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drawings/drawing1.xml" ContentType="application/vnd.openxmlformats-officedocument.drawing+xml"/>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Y:\Project\M500205_Bijdrage_Emissieregistratie\Data\Taakgroep verkeer\2022\Methoderapport\"/>
    </mc:Choice>
  </mc:AlternateContent>
  <xr:revisionPtr revIDLastSave="0" documentId="13_ncr:1_{C5FDA906-86B8-4A1F-B137-46CDF19C7612}" xr6:coauthVersionLast="46" xr6:coauthVersionMax="46" xr10:uidLastSave="{00000000-0000-0000-0000-000000000000}"/>
  <bookViews>
    <workbookView xWindow="28680" yWindow="-120" windowWidth="29040" windowHeight="17790" xr2:uid="{00000000-000D-0000-FFFF-FFFF00000000}"/>
  </bookViews>
  <sheets>
    <sheet name="Contents" sheetId="1" r:id="rId1"/>
    <sheet name="Disclaimer" sheetId="75" r:id="rId2"/>
    <sheet name="2.1" sheetId="2" r:id="rId3"/>
    <sheet name="2.2" sheetId="3" r:id="rId4"/>
    <sheet name="2.3" sheetId="4" r:id="rId5"/>
    <sheet name="2.4" sheetId="5" r:id="rId6"/>
    <sheet name="2.5" sheetId="6" r:id="rId7"/>
    <sheet name="2.6" sheetId="7" r:id="rId8"/>
    <sheet name="2.7" sheetId="8" r:id="rId9"/>
    <sheet name="2.8" sheetId="74" r:id="rId10"/>
    <sheet name="3.1" sheetId="9" r:id="rId11"/>
    <sheet name="3.2" sheetId="12" r:id="rId12"/>
    <sheet name="3.3" sheetId="13" r:id="rId13"/>
    <sheet name="3.4" sheetId="14" r:id="rId14"/>
    <sheet name="3.5" sheetId="15" r:id="rId15"/>
    <sheet name="3.6" sheetId="16" r:id="rId16"/>
    <sheet name="3.7" sheetId="17" r:id="rId17"/>
    <sheet name="3.8" sheetId="18" r:id="rId18"/>
    <sheet name="3.9" sheetId="19" r:id="rId19"/>
    <sheet name="3.10" sheetId="20" r:id="rId20"/>
    <sheet name="3.11" sheetId="125" r:id="rId21"/>
    <sheet name="3.12" sheetId="102" r:id="rId22"/>
    <sheet name="3.13" sheetId="23" r:id="rId23"/>
    <sheet name="3.14" sheetId="24" r:id="rId24"/>
    <sheet name="4.1" sheetId="25" r:id="rId25"/>
    <sheet name="4.2" sheetId="26" r:id="rId26"/>
    <sheet name="4.3" sheetId="27" r:id="rId27"/>
    <sheet name="5.1" sheetId="103" r:id="rId28"/>
    <sheet name="5.2" sheetId="104" r:id="rId29"/>
    <sheet name="5.3" sheetId="105" r:id="rId30"/>
    <sheet name="5.4" sheetId="106" r:id="rId31"/>
    <sheet name="5.5" sheetId="107" r:id="rId32"/>
    <sheet name="5.6" sheetId="108" r:id="rId33"/>
    <sheet name="5.7" sheetId="109" r:id="rId34"/>
    <sheet name="5.8" sheetId="110" r:id="rId35"/>
    <sheet name="6.1" sheetId="111" r:id="rId36"/>
    <sheet name="6.2" sheetId="112" r:id="rId37"/>
    <sheet name="6.3" sheetId="113" r:id="rId38"/>
    <sheet name="7.1" sheetId="114" r:id="rId39"/>
    <sheet name="7.2" sheetId="115" r:id="rId40"/>
    <sheet name="7.3" sheetId="116" r:id="rId41"/>
    <sheet name="7.4" sheetId="117" r:id="rId42"/>
    <sheet name="7.5" sheetId="118" r:id="rId43"/>
    <sheet name="7.6" sheetId="119" r:id="rId44"/>
    <sheet name="7.7" sheetId="120" r:id="rId45"/>
    <sheet name="7.8" sheetId="121" r:id="rId46"/>
    <sheet name="7.9" sheetId="122" r:id="rId47"/>
    <sheet name="7.10" sheetId="123" r:id="rId48"/>
    <sheet name="7.11" sheetId="124" r:id="rId49"/>
    <sheet name="8.1" sheetId="78" r:id="rId50"/>
    <sheet name="8.2" sheetId="79" r:id="rId51"/>
    <sheet name="8.3" sheetId="80" r:id="rId52"/>
    <sheet name="8.4" sheetId="81" r:id="rId53"/>
    <sheet name="8.5" sheetId="82" r:id="rId54"/>
    <sheet name="8.6" sheetId="83" r:id="rId55"/>
    <sheet name="8.7" sheetId="84" r:id="rId56"/>
    <sheet name="8.8" sheetId="85" r:id="rId57"/>
    <sheet name="8.9" sheetId="86" r:id="rId58"/>
    <sheet name="8.10" sheetId="87" r:id="rId59"/>
    <sheet name="8.11" sheetId="88" r:id="rId60"/>
    <sheet name="8.12" sheetId="89" r:id="rId61"/>
    <sheet name="8.13" sheetId="90" r:id="rId62"/>
    <sheet name="8.14" sheetId="91" r:id="rId63"/>
    <sheet name="9.1" sheetId="92" r:id="rId64"/>
    <sheet name="9.2" sheetId="93" r:id="rId65"/>
    <sheet name="9.3" sheetId="94" r:id="rId66"/>
    <sheet name="9.4" sheetId="95" r:id="rId67"/>
    <sheet name="9.5" sheetId="96" r:id="rId68"/>
    <sheet name="9.6" sheetId="97" r:id="rId69"/>
    <sheet name="9.7" sheetId="98" r:id="rId70"/>
    <sheet name="9.8" sheetId="99" r:id="rId71"/>
    <sheet name="9.9" sheetId="100" r:id="rId72"/>
    <sheet name="9.10" sheetId="101" r:id="rId73"/>
  </sheets>
  <externalReferences>
    <externalReference r:id="rId74"/>
  </externalReferences>
  <definedNames>
    <definedName name="\i">#N/A</definedName>
    <definedName name="\v">#N/A</definedName>
    <definedName name="_xlnm._FilterDatabase" localSheetId="54" hidden="1">'8.6'!#REF!</definedName>
    <definedName name="_xlnm._FilterDatabase" localSheetId="72" hidden="1">'9.10'!$A$3:$D$25</definedName>
    <definedName name="SF_Verkeer" localSheetId="20">#REF!</definedName>
    <definedName name="SF_Verkeer">#REF!</definedName>
    <definedName name="Table_8.12_Implied_emission_factors_of_ground_service_equipment_at_Dutch_airports__g_kg_diesel" localSheetId="20">#REF!</definedName>
    <definedName name="Table_8.12_Implied_emission_factors_of_ground_service_equipment_at_Dutch_airports__g_kg_dies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 l="1"/>
  <c r="G36" i="8"/>
  <c r="F36" i="8"/>
  <c r="D36" i="8"/>
  <c r="C36" i="8"/>
  <c r="G35" i="8"/>
  <c r="F35" i="8"/>
  <c r="D35" i="8"/>
  <c r="C35" i="8"/>
  <c r="G34" i="8"/>
  <c r="F34" i="8"/>
  <c r="D34" i="8"/>
  <c r="C34" i="8"/>
  <c r="G33" i="8"/>
  <c r="F33" i="8"/>
  <c r="D33" i="8"/>
  <c r="C33" i="8"/>
  <c r="G32" i="8"/>
  <c r="F32" i="8"/>
  <c r="D32" i="8"/>
  <c r="C32" i="8"/>
  <c r="G31" i="8"/>
  <c r="F31" i="8"/>
  <c r="D31" i="8"/>
  <c r="C31" i="8"/>
  <c r="G30" i="8"/>
  <c r="F30" i="8"/>
  <c r="D30" i="8"/>
  <c r="C30" i="8"/>
  <c r="G29" i="8"/>
  <c r="F29" i="8"/>
  <c r="D29" i="8"/>
  <c r="C29" i="8"/>
  <c r="G28" i="8"/>
  <c r="F28" i="8"/>
  <c r="D28" i="8"/>
  <c r="C28" i="8"/>
  <c r="G27" i="8"/>
  <c r="F27" i="8"/>
  <c r="D27" i="8"/>
  <c r="C27" i="8"/>
  <c r="G26" i="8"/>
  <c r="F26" i="8"/>
  <c r="D26" i="8"/>
  <c r="C26" i="8"/>
  <c r="G25" i="8"/>
  <c r="F25" i="8"/>
  <c r="D25" i="8"/>
  <c r="C25" i="8"/>
  <c r="G24" i="8"/>
  <c r="F24" i="8"/>
  <c r="D24" i="8"/>
  <c r="C24" i="8"/>
  <c r="G23" i="8"/>
  <c r="F23" i="8"/>
  <c r="D23" i="8"/>
  <c r="C23" i="8"/>
  <c r="G22" i="8"/>
  <c r="F22" i="8"/>
  <c r="D22" i="8"/>
  <c r="C22" i="8"/>
  <c r="L12" i="8"/>
  <c r="E26" i="7"/>
  <c r="E25" i="7"/>
  <c r="E24" i="7"/>
  <c r="E23" i="7"/>
  <c r="E22" i="7"/>
  <c r="E21" i="7"/>
  <c r="E20" i="7"/>
  <c r="E19" i="7"/>
  <c r="E18" i="7"/>
  <c r="E17" i="7"/>
  <c r="E16" i="7"/>
  <c r="E15" i="7"/>
  <c r="E14" i="7"/>
  <c r="E13" i="7"/>
  <c r="E12" i="7"/>
  <c r="E11" i="7"/>
  <c r="E10" i="7"/>
  <c r="E9" i="7"/>
  <c r="E8" i="7"/>
  <c r="E7" i="7"/>
  <c r="E6" i="7"/>
  <c r="B26" i="7"/>
  <c r="B25" i="7"/>
  <c r="B24" i="7"/>
  <c r="B23" i="7"/>
  <c r="B22" i="7"/>
  <c r="B21" i="7"/>
  <c r="B20" i="7"/>
  <c r="B19" i="7"/>
  <c r="B18" i="7"/>
  <c r="B17" i="7"/>
  <c r="B16" i="7"/>
  <c r="B15" i="7"/>
  <c r="B14" i="7"/>
  <c r="B13" i="7"/>
  <c r="B12" i="7"/>
  <c r="B11" i="7"/>
  <c r="B10" i="7"/>
  <c r="B9" i="7"/>
  <c r="B8" i="7"/>
  <c r="B7" i="7"/>
  <c r="B6" i="7"/>
  <c r="B36" i="7"/>
  <c r="B35" i="7"/>
  <c r="B34" i="7"/>
  <c r="B33" i="7"/>
  <c r="B32" i="7"/>
  <c r="B31" i="7"/>
  <c r="B30" i="7"/>
  <c r="B29" i="7"/>
  <c r="B28" i="7"/>
  <c r="B27" i="7"/>
  <c r="E28" i="7"/>
  <c r="E29" i="7"/>
  <c r="E30" i="7"/>
  <c r="E31" i="7"/>
  <c r="E32" i="7"/>
  <c r="E33" i="7"/>
  <c r="E34" i="7"/>
  <c r="E35" i="7"/>
  <c r="E36" i="7"/>
  <c r="E27" i="7"/>
  <c r="K36" i="7"/>
  <c r="J36" i="7"/>
  <c r="K35" i="7"/>
  <c r="J35" i="7"/>
  <c r="K34" i="7"/>
  <c r="J34" i="7"/>
  <c r="K33" i="7"/>
  <c r="J33" i="7"/>
  <c r="K32" i="7"/>
  <c r="J32" i="7"/>
  <c r="K31" i="7"/>
  <c r="J31" i="7"/>
  <c r="K30" i="7"/>
  <c r="J30" i="7"/>
  <c r="K29" i="7"/>
  <c r="J29" i="7"/>
  <c r="K28" i="7"/>
  <c r="J28" i="7"/>
  <c r="K27" i="7"/>
  <c r="J27" i="7"/>
  <c r="K26" i="7"/>
  <c r="J26" i="7"/>
  <c r="K25" i="7"/>
  <c r="J25" i="7"/>
  <c r="K24" i="7"/>
  <c r="J24" i="7"/>
  <c r="K23" i="7"/>
  <c r="J23" i="7"/>
  <c r="K22" i="7"/>
  <c r="J22" i="7"/>
  <c r="K21" i="7"/>
  <c r="K20" i="7"/>
  <c r="K19" i="7"/>
  <c r="B26" i="8" l="1"/>
  <c r="B34" i="8"/>
  <c r="E23" i="8"/>
  <c r="E34" i="8"/>
  <c r="B28" i="8"/>
  <c r="B36" i="8"/>
  <c r="E32" i="8"/>
  <c r="B32" i="8"/>
  <c r="L18" i="8"/>
  <c r="L17" i="8"/>
  <c r="L16" i="8"/>
  <c r="L15" i="8"/>
  <c r="L14" i="8"/>
  <c r="L13" i="8"/>
  <c r="L11" i="8"/>
  <c r="L10" i="8"/>
  <c r="L9" i="8"/>
  <c r="L8" i="8"/>
  <c r="L7" i="8"/>
  <c r="L6" i="8"/>
  <c r="I21" i="8"/>
  <c r="I20" i="8"/>
  <c r="I19" i="8"/>
  <c r="I18" i="8"/>
  <c r="I17" i="8"/>
  <c r="I16" i="8"/>
  <c r="I15" i="8"/>
  <c r="I14" i="8"/>
  <c r="I13" i="8"/>
  <c r="I12" i="8"/>
  <c r="I11" i="8"/>
  <c r="I10" i="8"/>
  <c r="I9" i="8"/>
  <c r="I8" i="8"/>
  <c r="I7" i="8"/>
  <c r="I6" i="8"/>
  <c r="Q36" i="8"/>
  <c r="L36" i="8" s="1"/>
  <c r="E36" i="8" s="1"/>
  <c r="Q35" i="8"/>
  <c r="L35" i="8" s="1"/>
  <c r="E35" i="8" s="1"/>
  <c r="Q34" i="8"/>
  <c r="L34" i="8" s="1"/>
  <c r="Q33" i="8"/>
  <c r="L33" i="8" s="1"/>
  <c r="E33" i="8" s="1"/>
  <c r="Q32" i="8"/>
  <c r="L32" i="8" s="1"/>
  <c r="Q31" i="8"/>
  <c r="L31" i="8" s="1"/>
  <c r="E31" i="8" s="1"/>
  <c r="Q30" i="8"/>
  <c r="L30" i="8" s="1"/>
  <c r="E30" i="8" s="1"/>
  <c r="Q29" i="8"/>
  <c r="L29" i="8" s="1"/>
  <c r="E29" i="8" s="1"/>
  <c r="Q28" i="8"/>
  <c r="L28" i="8" s="1"/>
  <c r="E28" i="8" s="1"/>
  <c r="Q27" i="8"/>
  <c r="L27" i="8" s="1"/>
  <c r="E27" i="8" s="1"/>
  <c r="Q26" i="8"/>
  <c r="L26" i="8" s="1"/>
  <c r="E26" i="8" s="1"/>
  <c r="Q25" i="8"/>
  <c r="L25" i="8" s="1"/>
  <c r="E25" i="8" s="1"/>
  <c r="Q24" i="8"/>
  <c r="L24" i="8" s="1"/>
  <c r="E24" i="8" s="1"/>
  <c r="Q23" i="8"/>
  <c r="L23" i="8" s="1"/>
  <c r="Q22" i="8"/>
  <c r="L22" i="8" s="1"/>
  <c r="E22" i="8" s="1"/>
  <c r="Q21" i="8"/>
  <c r="L21" i="8" s="1"/>
  <c r="Q20" i="8"/>
  <c r="L20" i="8" s="1"/>
  <c r="Q19" i="8"/>
  <c r="L19" i="8" s="1"/>
  <c r="P36" i="8"/>
  <c r="I36" i="8" s="1"/>
  <c r="P35" i="8"/>
  <c r="I35" i="8" s="1"/>
  <c r="B35" i="8" s="1"/>
  <c r="P34" i="8"/>
  <c r="I34" i="8" s="1"/>
  <c r="P33" i="8"/>
  <c r="I33" i="8" s="1"/>
  <c r="B33" i="8" s="1"/>
  <c r="P32" i="8"/>
  <c r="I32" i="8" s="1"/>
  <c r="P31" i="8"/>
  <c r="I31" i="8" s="1"/>
  <c r="B31" i="8" s="1"/>
  <c r="P30" i="8"/>
  <c r="I30" i="8" s="1"/>
  <c r="B30" i="8" s="1"/>
  <c r="P29" i="8"/>
  <c r="I29" i="8" s="1"/>
  <c r="B29" i="8" s="1"/>
  <c r="P28" i="8"/>
  <c r="I28" i="8" s="1"/>
  <c r="P27" i="8"/>
  <c r="I27" i="8" s="1"/>
  <c r="B27" i="8" s="1"/>
  <c r="P26" i="8"/>
  <c r="I26" i="8" s="1"/>
  <c r="P25" i="8"/>
  <c r="I25" i="8" s="1"/>
  <c r="B25" i="8" s="1"/>
  <c r="P24" i="8"/>
  <c r="I24" i="8" s="1"/>
  <c r="B24" i="8" s="1"/>
  <c r="P23" i="8"/>
  <c r="I23" i="8" s="1"/>
  <c r="B23" i="8" s="1"/>
  <c r="P22" i="8"/>
  <c r="I22" i="8" s="1"/>
  <c r="B22" i="8" s="1"/>
  <c r="D12" i="3"/>
  <c r="V7" i="1" l="1"/>
  <c r="V8" i="1"/>
  <c r="V9" i="1"/>
  <c r="V6" i="1"/>
  <c r="V5" i="1"/>
  <c r="L40" i="1"/>
  <c r="L39" i="1"/>
  <c r="L38" i="1"/>
  <c r="L37" i="1"/>
  <c r="L36" i="1"/>
  <c r="L35" i="1"/>
  <c r="L34" i="1"/>
  <c r="L33" i="1"/>
  <c r="L32" i="1"/>
  <c r="L31" i="1"/>
  <c r="L30" i="1"/>
  <c r="L29" i="1"/>
  <c r="L28" i="1"/>
  <c r="L27" i="1"/>
  <c r="L26" i="1"/>
  <c r="L23" i="1"/>
  <c r="L22" i="1"/>
  <c r="L21" i="1"/>
  <c r="L18" i="1"/>
  <c r="L17" i="1"/>
  <c r="L16" i="1"/>
  <c r="L15" i="1"/>
  <c r="L14" i="1"/>
  <c r="L13" i="1"/>
  <c r="L12" i="1"/>
  <c r="L11" i="1"/>
  <c r="AH6" i="113"/>
  <c r="B38" i="1" l="1"/>
  <c r="V40" i="1" l="1"/>
  <c r="V39" i="1"/>
  <c r="V38" i="1"/>
  <c r="V37" i="1"/>
  <c r="V36" i="1"/>
  <c r="V35" i="1"/>
  <c r="V34" i="1"/>
  <c r="V33" i="1"/>
  <c r="V32" i="1"/>
  <c r="V31" i="1"/>
  <c r="V28" i="1"/>
  <c r="V27" i="1"/>
  <c r="V26" i="1"/>
  <c r="V25" i="1"/>
  <c r="V24" i="1"/>
  <c r="V23" i="1"/>
  <c r="V22" i="1"/>
  <c r="V21" i="1"/>
  <c r="V20" i="1"/>
  <c r="V19" i="1"/>
  <c r="V18" i="1"/>
  <c r="V17" i="1"/>
  <c r="V16" i="1"/>
  <c r="V15" i="1"/>
  <c r="V14" i="1"/>
  <c r="V13" i="1"/>
  <c r="B36" i="1" l="1"/>
  <c r="B34" i="1"/>
  <c r="B35" i="1"/>
  <c r="B33" i="1"/>
  <c r="B13" i="1" l="1"/>
  <c r="B7" i="1"/>
  <c r="L8" i="1" l="1"/>
  <c r="L7" i="1"/>
  <c r="L6" i="1"/>
  <c r="B40" i="1"/>
  <c r="B39" i="1"/>
  <c r="B32" i="1"/>
  <c r="B31" i="1"/>
  <c r="B30" i="1"/>
  <c r="B29" i="1"/>
  <c r="B28" i="1"/>
  <c r="B27" i="1"/>
  <c r="B26" i="1"/>
  <c r="B25" i="1" l="1"/>
  <c r="B24" i="1"/>
  <c r="B23" i="1"/>
  <c r="B19" i="1" l="1"/>
  <c r="B22" i="1"/>
  <c r="B21" i="1"/>
  <c r="B20" i="1"/>
  <c r="B18" i="1"/>
  <c r="B17" i="1"/>
  <c r="B16" i="1"/>
  <c r="B10" i="1"/>
  <c r="B12" i="1"/>
  <c r="B11" i="1"/>
  <c r="B9" i="1"/>
  <c r="B8" i="1"/>
  <c r="B6" i="1"/>
</calcChain>
</file>

<file path=xl/sharedStrings.xml><?xml version="1.0" encoding="utf-8"?>
<sst xmlns="http://schemas.openxmlformats.org/spreadsheetml/2006/main" count="7631" uniqueCount="2075">
  <si>
    <t>Set of tables of the methods report for calculating the emissions of transport in the Netherlands</t>
  </si>
  <si>
    <t>Greenhouse gas emissions</t>
  </si>
  <si>
    <t>To table of contents</t>
  </si>
  <si>
    <t>Table 2.1 Energy consumption data for greenhouse gas emission calculations</t>
  </si>
  <si>
    <t>Data source</t>
  </si>
  <si>
    <t>CRF category</t>
  </si>
  <si>
    <t>PJ</t>
  </si>
  <si>
    <t>Road transportation</t>
  </si>
  <si>
    <t>Petrol</t>
  </si>
  <si>
    <t>= I1-C1-B14-B12-B5-B1</t>
  </si>
  <si>
    <t>1A3b</t>
  </si>
  <si>
    <t>o.w. biopetrol</t>
  </si>
  <si>
    <t>= I8*A1</t>
  </si>
  <si>
    <t>Diesel fuel</t>
  </si>
  <si>
    <t>NEH</t>
  </si>
  <si>
    <t>o.w. biodiesel</t>
  </si>
  <si>
    <t>= I9*A3</t>
  </si>
  <si>
    <t>LPG</t>
  </si>
  <si>
    <t>CNG/LNG</t>
  </si>
  <si>
    <t>o.w. biogas</t>
  </si>
  <si>
    <t>no data available</t>
  </si>
  <si>
    <t>Mobile machinery</t>
  </si>
  <si>
    <t>Agriculture, petrol</t>
  </si>
  <si>
    <t>ER</t>
  </si>
  <si>
    <t>1A4cii</t>
  </si>
  <si>
    <t>= I8*B1</t>
  </si>
  <si>
    <t>Agriculture, diesel</t>
  </si>
  <si>
    <t>ER ==&gt; NEH</t>
  </si>
  <si>
    <t>= I9*B3</t>
  </si>
  <si>
    <t>Building sector, petrol</t>
  </si>
  <si>
    <t>1A2gvii</t>
  </si>
  <si>
    <t>= I8*B5</t>
  </si>
  <si>
    <t>Building sector, diesel</t>
  </si>
  <si>
    <t>= I9*B7</t>
  </si>
  <si>
    <t>Manufacturing industry, diesel</t>
  </si>
  <si>
    <t>Manufacturing industry, LPG</t>
  </si>
  <si>
    <t>Households, petrol</t>
  </si>
  <si>
    <t>1A4bii</t>
  </si>
  <si>
    <t>Other sectors, petrol</t>
  </si>
  <si>
    <t>1A4aii</t>
  </si>
  <si>
    <t>Other sectors, diesel</t>
  </si>
  <si>
    <t>Recreational boat traffic</t>
  </si>
  <si>
    <t>1A3d</t>
  </si>
  <si>
    <t>= I8*C1</t>
  </si>
  <si>
    <t>Diesel</t>
  </si>
  <si>
    <t>Railways</t>
  </si>
  <si>
    <t>1A3c</t>
  </si>
  <si>
    <t>= I9*D1</t>
  </si>
  <si>
    <t>Military Activities</t>
  </si>
  <si>
    <t>Aircraft, jet fuel</t>
  </si>
  <si>
    <t>1A5b</t>
  </si>
  <si>
    <t>Ships, mgo (diesel fuel)</t>
  </si>
  <si>
    <t>Civil aviation, national</t>
  </si>
  <si>
    <t>Avgas (aviation gasoline)</t>
  </si>
  <si>
    <t>1A3a</t>
  </si>
  <si>
    <t>Jet Kerosene</t>
  </si>
  <si>
    <t>Inland shipping, national</t>
  </si>
  <si>
    <t>Professional inland shipping, diesel fuel</t>
  </si>
  <si>
    <t xml:space="preserve"> = I7-G3-C3</t>
  </si>
  <si>
    <t>o.w. passenger ship and ferries</t>
  </si>
  <si>
    <t>Work at sea, gasolie</t>
  </si>
  <si>
    <t>Fisheries</t>
  </si>
  <si>
    <t>1A4ciii</t>
  </si>
  <si>
    <t>Fuel oil</t>
  </si>
  <si>
    <t xml:space="preserve">Motor fuel deliveries </t>
  </si>
  <si>
    <t>Petrol, total</t>
  </si>
  <si>
    <t>Marine diesel oil inland navigation</t>
  </si>
  <si>
    <t>Share of biopetrol</t>
  </si>
  <si>
    <t>= I2/I1*100</t>
  </si>
  <si>
    <t>Share of biodiesel</t>
  </si>
  <si>
    <t>= I4/I3*100</t>
  </si>
  <si>
    <t>Bunkers</t>
  </si>
  <si>
    <t>International inland shipping</t>
  </si>
  <si>
    <t>1D</t>
  </si>
  <si>
    <t>Maritme navigation, diesel fuel</t>
  </si>
  <si>
    <t>Diesel fuel, total</t>
  </si>
  <si>
    <t>Maritme navigation, fuel oil</t>
  </si>
  <si>
    <t>Civil aviation, kerosene</t>
  </si>
  <si>
    <t>Lubricants</t>
  </si>
  <si>
    <t>Table 2.2A Emission factors CO2</t>
  </si>
  <si>
    <t>Net heating value</t>
  </si>
  <si>
    <t>CO2 Emission factor</t>
  </si>
  <si>
    <t>MJ/kg</t>
  </si>
  <si>
    <t>grams/MJ</t>
  </si>
  <si>
    <t>grams/kg</t>
  </si>
  <si>
    <t>Gasoline/petrol</t>
  </si>
  <si>
    <t>See table 2.7</t>
  </si>
  <si>
    <t>Aviation gasoline (AVGAS)</t>
  </si>
  <si>
    <t>Aviation kerosene</t>
  </si>
  <si>
    <t>(heavy) fuel oil</t>
  </si>
  <si>
    <t>Military ship's fuel</t>
  </si>
  <si>
    <t>Military aircraft fuel</t>
  </si>
  <si>
    <t>kgs/liter urea used</t>
  </si>
  <si>
    <t>Urea (AdBlue)</t>
  </si>
  <si>
    <t>Table 2.2B Emission factors N2O and CH4</t>
  </si>
  <si>
    <t xml:space="preserve">N2O </t>
  </si>
  <si>
    <t>CH4</t>
  </si>
  <si>
    <t>mg/MJ</t>
  </si>
  <si>
    <t>Aviation</t>
  </si>
  <si>
    <t>Inland navigation / recreational craft / fisheries</t>
  </si>
  <si>
    <t>Recreational craft, petrol</t>
  </si>
  <si>
    <t>Non-road mobile machinery</t>
  </si>
  <si>
    <t xml:space="preserve">   petrol</t>
  </si>
  <si>
    <t xml:space="preserve">   diesel</t>
  </si>
  <si>
    <t xml:space="preserve">   LPG</t>
  </si>
  <si>
    <t>Military activities</t>
  </si>
  <si>
    <t xml:space="preserve">   shipping</t>
  </si>
  <si>
    <t xml:space="preserve">   aviation</t>
  </si>
  <si>
    <t xml:space="preserve">   diesel fuel, light fuel oil</t>
  </si>
  <si>
    <t xml:space="preserve">   heavy fuel oil</t>
  </si>
  <si>
    <t xml:space="preserve">   lubricants </t>
  </si>
  <si>
    <t>Table 2.3 Basic data for road transport IPCC emission calculations</t>
  </si>
  <si>
    <r>
      <t xml:space="preserve">Sales </t>
    </r>
    <r>
      <rPr>
        <vertAlign val="superscript"/>
        <sz val="10"/>
        <rFont val="Arial"/>
        <family val="2"/>
      </rPr>
      <t>1)</t>
    </r>
  </si>
  <si>
    <t xml:space="preserve"> "</t>
  </si>
  <si>
    <t>-</t>
  </si>
  <si>
    <t>diesel fuel</t>
  </si>
  <si>
    <t>petrol</t>
  </si>
  <si>
    <t>biopetrol</t>
  </si>
  <si>
    <t xml:space="preserve">    "</t>
  </si>
  <si>
    <t>biodiesel</t>
  </si>
  <si>
    <t>Table 2.4 Basic factors for CO2 from urea use in diesel vehicles equipped with SCR</t>
  </si>
  <si>
    <t>RT1</t>
  </si>
  <si>
    <t>RT2</t>
  </si>
  <si>
    <t>RT3</t>
  </si>
  <si>
    <t>grams/vehicle kilometre</t>
  </si>
  <si>
    <t>Lorry diesel</t>
  </si>
  <si>
    <t>Euro-5DE light SCR</t>
  </si>
  <si>
    <t>Euro-5G light SCR</t>
  </si>
  <si>
    <t>Euro-6 light</t>
  </si>
  <si>
    <t>Euro-5DE medium weight SCR</t>
  </si>
  <si>
    <t>Euro-5G medium weight SCR</t>
  </si>
  <si>
    <t>Euro-6 medium weight</t>
  </si>
  <si>
    <t>Euro-5DE heavy SCR</t>
  </si>
  <si>
    <t>Euro-5G heavy SCR</t>
  </si>
  <si>
    <t>Euro-6 heavy</t>
  </si>
  <si>
    <t>Road tractor diesel (for trailer)</t>
  </si>
  <si>
    <t>Bus Diesel</t>
  </si>
  <si>
    <t>Euro-5 SCR</t>
  </si>
  <si>
    <t>Euro-5EV SCR</t>
  </si>
  <si>
    <t>Euro-6</t>
  </si>
  <si>
    <t>Source: Based on TNO data.</t>
  </si>
  <si>
    <t>N.B. RT1 = urban areas; RT2 = rural roads; RT3 =  motorways</t>
  </si>
  <si>
    <t>CRF</t>
  </si>
  <si>
    <t>Source category</t>
  </si>
  <si>
    <t>Fuel type</t>
  </si>
  <si>
    <t>Gas</t>
  </si>
  <si>
    <t>Activity Data</t>
  </si>
  <si>
    <t>Emission Factors</t>
  </si>
  <si>
    <t>Emissions</t>
  </si>
  <si>
    <t>Civil aviation</t>
  </si>
  <si>
    <t>Avgas</t>
  </si>
  <si>
    <r>
      <t>CO</t>
    </r>
    <r>
      <rPr>
        <vertAlign val="subscript"/>
        <sz val="8"/>
        <color theme="1"/>
        <rFont val="Calibri"/>
        <family val="2"/>
        <scheme val="minor"/>
      </rPr>
      <t>2</t>
    </r>
  </si>
  <si>
    <r>
      <t>N</t>
    </r>
    <r>
      <rPr>
        <vertAlign val="subscript"/>
        <sz val="8"/>
        <color theme="1"/>
        <rFont val="Calibri"/>
        <family val="2"/>
        <scheme val="minor"/>
      </rPr>
      <t>2</t>
    </r>
    <r>
      <rPr>
        <sz val="8"/>
        <color theme="1"/>
        <rFont val="Calibri"/>
        <family val="2"/>
        <scheme val="minor"/>
      </rPr>
      <t>O</t>
    </r>
  </si>
  <si>
    <t>Sources</t>
  </si>
  <si>
    <r>
      <t>CH</t>
    </r>
    <r>
      <rPr>
        <vertAlign val="subscript"/>
        <sz val="8"/>
        <color theme="1"/>
        <rFont val="Calibri"/>
        <family val="2"/>
        <scheme val="minor"/>
      </rPr>
      <t>4</t>
    </r>
  </si>
  <si>
    <t>IPCC Defaults</t>
  </si>
  <si>
    <t>Kerosene</t>
  </si>
  <si>
    <t>Statistics Netherlands</t>
  </si>
  <si>
    <t>expert judgement Transport Task Force</t>
  </si>
  <si>
    <t>Copied from relating source category</t>
  </si>
  <si>
    <t>gasoline</t>
  </si>
  <si>
    <t>diesel</t>
  </si>
  <si>
    <t>CNG</t>
  </si>
  <si>
    <t>all</t>
  </si>
  <si>
    <t>Water-borne navigation</t>
  </si>
  <si>
    <t>Non-Road Mobile Machinery (all sectors)</t>
  </si>
  <si>
    <t>Fishing</t>
  </si>
  <si>
    <t>Mobile (Military use)</t>
  </si>
  <si>
    <t>diesel oil</t>
  </si>
  <si>
    <t>jet kerosene</t>
  </si>
  <si>
    <t>1D1a</t>
  </si>
  <si>
    <t>International bunkers (International aviation)</t>
  </si>
  <si>
    <t>1D1b</t>
  </si>
  <si>
    <t>International bunkers (International navigation)</t>
  </si>
  <si>
    <t>Heating value of petrol</t>
  </si>
  <si>
    <t>Heating value of diesel fuel</t>
  </si>
  <si>
    <t>market</t>
  </si>
  <si>
    <t>fossil</t>
  </si>
  <si>
    <t xml:space="preserve">bio </t>
  </si>
  <si>
    <t>maritime</t>
  </si>
  <si>
    <t>MJ/kg of fuel</t>
  </si>
  <si>
    <t>Source:</t>
  </si>
  <si>
    <t>https://www.cbs.nl/en-gb/background/2018/02/adjustment-of-heating-values-and-c02-petrol-and-diesel</t>
  </si>
  <si>
    <t>Biofuel share</t>
  </si>
  <si>
    <t>Market</t>
  </si>
  <si>
    <t>Fossil</t>
  </si>
  <si>
    <t>Bio</t>
  </si>
  <si>
    <t>grams/kg of fuel</t>
  </si>
  <si>
    <t>%</t>
  </si>
  <si>
    <t>Road traffic</t>
  </si>
  <si>
    <t>1)</t>
  </si>
  <si>
    <t>Vehicle age</t>
  </si>
  <si>
    <t>urban</t>
  </si>
  <si>
    <t>rural</t>
  </si>
  <si>
    <t>motor</t>
  </si>
  <si>
    <t>areas</t>
  </si>
  <si>
    <t>roads</t>
  </si>
  <si>
    <t>ways</t>
  </si>
  <si>
    <t>years</t>
  </si>
  <si>
    <t>Passenger car</t>
  </si>
  <si>
    <t>Total</t>
  </si>
  <si>
    <t>Delivery van</t>
  </si>
  <si>
    <t>Lorry</t>
  </si>
  <si>
    <t>Road tractor</t>
  </si>
  <si>
    <t>Bus</t>
  </si>
  <si>
    <t>Spec. Purp. Veh.</t>
  </si>
  <si>
    <t>Motorcycle</t>
  </si>
  <si>
    <t>Moped</t>
  </si>
  <si>
    <t>N.B. WT1 = urban areas; WT2 = rural roads; WT3 =  motorways</t>
  </si>
  <si>
    <r>
      <t>1)</t>
    </r>
    <r>
      <rPr>
        <sz val="10"/>
        <rFont val="Arial"/>
        <family val="2"/>
      </rPr>
      <t xml:space="preserve"> The figures are based on:</t>
    </r>
  </si>
  <si>
    <t>- CBS data about road use in the Netherlands (1990-1995)</t>
  </si>
  <si>
    <t>- A survey carried out by Goudappel &amp; Coffeng for the Dutch Emission Registration:</t>
  </si>
  <si>
    <t>Onderzoek naar de wegtypeverdeling en samenstelling van het wegverkeer</t>
  </si>
  <si>
    <t>Passenger cars</t>
  </si>
  <si>
    <t>Petrol without catalytic converter</t>
  </si>
  <si>
    <t>Delivery vans</t>
  </si>
  <si>
    <t>Sources:</t>
  </si>
  <si>
    <t>Motorcycles</t>
  </si>
  <si>
    <t>Mopeds</t>
  </si>
  <si>
    <r>
      <t xml:space="preserve">Daily VOC-emission </t>
    </r>
    <r>
      <rPr>
        <vertAlign val="superscript"/>
        <sz val="10"/>
        <rFont val="Arial"/>
        <family val="2"/>
      </rPr>
      <t>1)</t>
    </r>
  </si>
  <si>
    <t>VOC emission per kilometre</t>
  </si>
  <si>
    <t>grams/vehicle/day</t>
  </si>
  <si>
    <t>grams/vehicle km</t>
  </si>
  <si>
    <t>Light duty vehicles</t>
  </si>
  <si>
    <t>Pre EURO</t>
  </si>
  <si>
    <t>without cat. conv. ≤ 1988</t>
  </si>
  <si>
    <t>idem</t>
  </si>
  <si>
    <t>without cat. conv. &gt; 1988</t>
  </si>
  <si>
    <t>unregulated catalytic conv.</t>
  </si>
  <si>
    <t>regulated catalytic conv.</t>
  </si>
  <si>
    <t>EURO1</t>
  </si>
  <si>
    <t>EURO2</t>
  </si>
  <si>
    <t>EURO3</t>
  </si>
  <si>
    <t>EURO4</t>
  </si>
  <si>
    <t>EURO5</t>
  </si>
  <si>
    <t>EURO6</t>
  </si>
  <si>
    <t>Motorcycles (without canister)</t>
  </si>
  <si>
    <t>carburator</t>
  </si>
  <si>
    <t>fuel injection</t>
  </si>
  <si>
    <t>Mopeds (without canister)</t>
  </si>
  <si>
    <r>
      <t>1)</t>
    </r>
    <r>
      <rPr>
        <sz val="10"/>
        <rFont val="Arial"/>
        <family val="2"/>
      </rPr>
      <t xml:space="preserve"> "Diurnal emission" (evaporation from fuel tank).</t>
    </r>
  </si>
  <si>
    <r>
      <t>2)</t>
    </r>
    <r>
      <rPr>
        <sz val="10"/>
        <rFont val="Arial"/>
        <family val="2"/>
      </rPr>
      <t xml:space="preserve"> "Hot and warm soak" + "running losses" (evaporation due to warm/hot engine).</t>
    </r>
  </si>
  <si>
    <t xml:space="preserve">Source: EEA (2007). EMEP/CORINAIR Emission Inventory Guidebook 2007. </t>
  </si>
  <si>
    <t xml:space="preserve">            European Environment Agency, Kopenhagen, Denemarken.</t>
  </si>
  <si>
    <t>3)</t>
  </si>
  <si>
    <t>Unit</t>
  </si>
  <si>
    <t>Passenger</t>
  </si>
  <si>
    <t>Lorries</t>
  </si>
  <si>
    <t>Busses</t>
  </si>
  <si>
    <t>Share of</t>
  </si>
  <si>
    <t>PM10</t>
  </si>
  <si>
    <t>Wear particles per tyre</t>
  </si>
  <si>
    <t>mgs/km</t>
  </si>
  <si>
    <t>Number of tyres per vehicle</t>
  </si>
  <si>
    <t>tyre wear particles per vehicle</t>
  </si>
  <si>
    <t>Particles from break linings</t>
  </si>
  <si>
    <t>"</t>
  </si>
  <si>
    <r>
      <t xml:space="preserve">Particles from asphalt road surfaces </t>
    </r>
    <r>
      <rPr>
        <vertAlign val="superscript"/>
        <sz val="10"/>
        <rFont val="Arial"/>
        <family val="2"/>
      </rPr>
      <t>1) 2)</t>
    </r>
  </si>
  <si>
    <r>
      <t xml:space="preserve">Particles from stone road surfaces </t>
    </r>
    <r>
      <rPr>
        <vertAlign val="superscript"/>
        <sz val="10"/>
        <rFont val="Arial"/>
        <family val="2"/>
      </rPr>
      <t>1)</t>
    </r>
  </si>
  <si>
    <r>
      <t xml:space="preserve">1) </t>
    </r>
    <r>
      <rPr>
        <sz val="10"/>
        <rFont val="Arial"/>
        <family val="2"/>
      </rPr>
      <t>Urban areas: 67% asphalt, 33% stone; rural roads: 75% asphalt, 25 % stone; motorways: 100% asphalt. The emission factors are identical due to the lack of reliable data.</t>
    </r>
  </si>
  <si>
    <t>2) See Table 3.25A for share of porous asphalt on motorways and the resulting emission reductions.</t>
  </si>
  <si>
    <t>3) Profiles for heavy metals in wear debris: see Table 3.23B</t>
  </si>
  <si>
    <t>Source: see Table 3.20B</t>
  </si>
  <si>
    <t xml:space="preserve">Tyre wear </t>
  </si>
  <si>
    <t>Brake lining wear</t>
  </si>
  <si>
    <t xml:space="preserve">Road surface wear </t>
  </si>
  <si>
    <t>to:</t>
  </si>
  <si>
    <t>air</t>
  </si>
  <si>
    <t>soil</t>
  </si>
  <si>
    <t>water</t>
  </si>
  <si>
    <t xml:space="preserve">  %</t>
  </si>
  <si>
    <t>PM10 (metals included)</t>
  </si>
  <si>
    <t xml:space="preserve">  RT1</t>
  </si>
  <si>
    <t xml:space="preserve">  RT2</t>
  </si>
  <si>
    <t xml:space="preserve">  RT3</t>
  </si>
  <si>
    <t>Coarse particles (metals included)</t>
  </si>
  <si>
    <t>Source: Methodology reports of the Emission Registration (ER), see ER website:</t>
  </si>
  <si>
    <t xml:space="preserve">     * 'Factsheet tyre wear December 2007.pdf' (in Dutch)</t>
  </si>
  <si>
    <t xml:space="preserve">     * 'Factsheet break linings including the effect of porous asphalt 2006.pdf' (in Dutch).</t>
  </si>
  <si>
    <t xml:space="preserve">     * "Factsheet road surface wear January 2008.pdf' (in Dutch).  See:</t>
  </si>
  <si>
    <t>The factsheets can be found in:</t>
  </si>
  <si>
    <t>Documentation on the website of the Dutch Emission Registration.</t>
  </si>
  <si>
    <r>
      <t>1996</t>
    </r>
    <r>
      <rPr>
        <sz val="10"/>
        <rFont val="Arial"/>
        <family val="2"/>
      </rPr>
      <t xml:space="preserve"> (example)</t>
    </r>
  </si>
  <si>
    <t>litres/1000 kms</t>
  </si>
  <si>
    <t>Road tractors</t>
  </si>
  <si>
    <t>Special purpose vehicles</t>
  </si>
  <si>
    <t>0 to 4 years</t>
  </si>
  <si>
    <t>5 years</t>
  </si>
  <si>
    <t>of which</t>
  </si>
  <si>
    <t>and older</t>
  </si>
  <si>
    <t>6 years</t>
  </si>
  <si>
    <t>7 years</t>
  </si>
  <si>
    <t>8 years</t>
  </si>
  <si>
    <t xml:space="preserve">9 years </t>
  </si>
  <si>
    <r>
      <t xml:space="preserve">Road traffic total = 100 </t>
    </r>
    <r>
      <rPr>
        <vertAlign val="superscript"/>
        <sz val="10"/>
        <rFont val="Arial"/>
        <family val="2"/>
      </rPr>
      <t>1)</t>
    </r>
  </si>
  <si>
    <t>Light duty commercial vehicles (&lt;3,5 tons GVW)</t>
  </si>
  <si>
    <t>Heavy duty commercial vehicles (&gt;3,5 tons GVW)</t>
  </si>
  <si>
    <r>
      <t>1)</t>
    </r>
    <r>
      <rPr>
        <sz val="10"/>
        <rFont val="Arial"/>
        <family val="2"/>
      </rPr>
      <t xml:space="preserve"> Average leakage loss of total road traffic: 10 mgs/km</t>
    </r>
  </si>
  <si>
    <t xml:space="preserve">     * "Factsheet motor oil leakage November 2007.pdf' (in Dutch).</t>
  </si>
  <si>
    <t>The factsheet cab be found in:</t>
  </si>
  <si>
    <r>
      <t xml:space="preserve">Motor fuels </t>
    </r>
    <r>
      <rPr>
        <sz val="10"/>
        <rFont val="Arial"/>
        <family val="2"/>
      </rPr>
      <t>source:a</t>
    </r>
  </si>
  <si>
    <t>Engine oil</t>
  </si>
  <si>
    <t>source: b</t>
  </si>
  <si>
    <r>
      <t xml:space="preserve">    </t>
    </r>
    <r>
      <rPr>
        <sz val="10"/>
        <rFont val="Calibri"/>
        <family val="2"/>
      </rPr>
      <t>µg</t>
    </r>
    <r>
      <rPr>
        <i/>
        <sz val="10"/>
        <rFont val="Arial"/>
        <family val="2"/>
      </rPr>
      <t>/kg of fuel</t>
    </r>
  </si>
  <si>
    <t xml:space="preserve"> Mercury</t>
  </si>
  <si>
    <t xml:space="preserve"> Cadmium</t>
  </si>
  <si>
    <t xml:space="preserve"> Copper</t>
  </si>
  <si>
    <t xml:space="preserve"> Chromium</t>
  </si>
  <si>
    <t xml:space="preserve"> Nickel</t>
  </si>
  <si>
    <t xml:space="preserve"> Selenium</t>
  </si>
  <si>
    <t xml:space="preserve"> Zinc</t>
  </si>
  <si>
    <t xml:space="preserve"> Arsenic</t>
  </si>
  <si>
    <t xml:space="preserve"> Lead</t>
  </si>
  <si>
    <t>Metals total</t>
  </si>
  <si>
    <t xml:space="preserve">Source: TNO; references: </t>
  </si>
  <si>
    <t>a: Pulles T., Denier vander Gon H., Appelman W., Verheul M., Emission factors from diesel and petrol used in European vehicles, Atm. Env. 61, 641-651, 2012</t>
  </si>
  <si>
    <t>b: EMEP/EEA air pollutant emission inventory guidebook - 2013, EEA Technical report No 12/2013, 29 Aug 2013 (metals in engine oil + fuel (source b:) - metals in fuel (source a:)</t>
  </si>
  <si>
    <t>tyre wear debris</t>
  </si>
  <si>
    <t>Brake lining</t>
  </si>
  <si>
    <t>Road surface</t>
  </si>
  <si>
    <t>light duty</t>
  </si>
  <si>
    <t>heavy duty</t>
  </si>
  <si>
    <t>wear debris</t>
  </si>
  <si>
    <t>vehicles</t>
  </si>
  <si>
    <t xml:space="preserve">    %</t>
  </si>
  <si>
    <t>Reduction</t>
  </si>
  <si>
    <t>PAH from tyres of light duty vehicles</t>
  </si>
  <si>
    <t>PAH from tyres of heavy duty vehicles</t>
  </si>
  <si>
    <t>kgs/kg wear debris</t>
  </si>
  <si>
    <t>1990-2010</t>
  </si>
  <si>
    <t>2016-2030</t>
  </si>
  <si>
    <t xml:space="preserve">     * J.H.J. Hulskotte, H.A.C. Denier van der Gon, B. Jansen, G. Roskam, Elemental Composition of Current Automotive Brake Materials, TNO-report TNO 2013 R10323, March 4 2013</t>
  </si>
  <si>
    <t>Lead</t>
  </si>
  <si>
    <t>Sulphur</t>
  </si>
  <si>
    <t>in petrol</t>
  </si>
  <si>
    <t>in diesel for</t>
  </si>
  <si>
    <t>road traffic</t>
  </si>
  <si>
    <t>grams/liter</t>
  </si>
  <si>
    <t>ppm</t>
  </si>
  <si>
    <t>5)</t>
  </si>
  <si>
    <t>6)</t>
  </si>
  <si>
    <t>2)</t>
  </si>
  <si>
    <t>4)</t>
  </si>
  <si>
    <t>7)</t>
  </si>
  <si>
    <t>8)</t>
  </si>
  <si>
    <t>As 1990</t>
  </si>
  <si>
    <t>Kattenwinkel, SHELL, personal communication</t>
  </si>
  <si>
    <t>Estimation</t>
  </si>
  <si>
    <t>CONCAWE, "a survey of eurpean gasoline qualities, summer 1996", report no. 5/98</t>
  </si>
  <si>
    <t>Measurements</t>
  </si>
  <si>
    <t>Standard</t>
  </si>
  <si>
    <t>AEA Energy &amp; Environment, 2008. EU Fuel Quality Monitoring, 2006 Summary Report.</t>
  </si>
  <si>
    <t>As 2006</t>
  </si>
  <si>
    <t xml:space="preserve">   Engine oil components, wear debris from tyres, brakes and road surfaces on motorways</t>
  </si>
  <si>
    <t>Component</t>
  </si>
  <si>
    <t>porous asphalt</t>
  </si>
  <si>
    <t>PAH</t>
  </si>
  <si>
    <t>Particulates</t>
  </si>
  <si>
    <t>on motorways</t>
  </si>
  <si>
    <t>Reduction factor</t>
  </si>
  <si>
    <t>Correction factor</t>
  </si>
  <si>
    <t>1980-1984</t>
  </si>
  <si>
    <t>Sources: - Directorate-General for Public Works and Water Management, Departement of Road and Waterway construction and maintenance/Departement of Traffic and shipping</t>
  </si>
  <si>
    <r>
      <t xml:space="preserve">- </t>
    </r>
    <r>
      <rPr>
        <sz val="10"/>
        <rFont val="Arial"/>
        <family val="2"/>
      </rPr>
      <t>Rijkswaterstaat, Dienst Weg- en Waterbouwkunde/Dienst Verkeer en Scheepvaart</t>
    </r>
  </si>
  <si>
    <t xml:space="preserve">                   - Roovaart, J.van den, 2000. Memo on the use of porous asphalt, Centre for Water Management of the Ministry of Transport, Public Works and Water Management.</t>
  </si>
  <si>
    <t xml:space="preserve">                   - Commission Integral Water Management, 2002. Working party for Water en Milieu. See: </t>
  </si>
  <si>
    <t>http://www.helpdeskwater.nl/onderwerpen/emissiebeheer/diffuse-bronnen</t>
  </si>
  <si>
    <t xml:space="preserve">                  - Emission Registration Methodology reports for water emissions. Factsheets road surface wear and engine oil leakage; see:</t>
  </si>
  <si>
    <t>urban areas</t>
  </si>
  <si>
    <t>Rural roads</t>
  </si>
  <si>
    <t>Motorways</t>
  </si>
  <si>
    <t xml:space="preserve">Sources: </t>
  </si>
  <si>
    <t xml:space="preserve"> - Estimation based on 'Recycling of tar containing asphalt, CROW, Ede, January 1997 (in Dutch)</t>
  </si>
  <si>
    <t xml:space="preserve"> - Water emission methodology reports of the Emission Registration. Factsheets road surface wear and engine oil leakage. See:</t>
  </si>
  <si>
    <t>PAH-compound</t>
  </si>
  <si>
    <t xml:space="preserve">Example of TAG (5 mass-% binding agent: bitumen/road tar 85/15) </t>
  </si>
  <si>
    <t>(mg/kg)</t>
  </si>
  <si>
    <t>(%)</t>
  </si>
  <si>
    <t>benzo[a]antracene</t>
  </si>
  <si>
    <t>benzo[a]pyrene</t>
  </si>
  <si>
    <t>benzo[ghi]perylene</t>
  </si>
  <si>
    <t>benzo[b]fluorantene</t>
  </si>
  <si>
    <t>benzo[k]fluorantene</t>
  </si>
  <si>
    <t>chrysene</t>
  </si>
  <si>
    <t>phenantrene</t>
  </si>
  <si>
    <t>fluorantene</t>
  </si>
  <si>
    <t>indeno[1,2,3-cd]pyrene</t>
  </si>
  <si>
    <t>naftalene</t>
  </si>
  <si>
    <t>PAH10 total</t>
  </si>
  <si>
    <t>Source: Road construction research centre (OCW), 2003).</t>
  </si>
  <si>
    <t>PAK10 total</t>
  </si>
  <si>
    <t>binding agent</t>
  </si>
  <si>
    <t>Asphalt (5% binding agent)</t>
  </si>
  <si>
    <t>Tar</t>
  </si>
  <si>
    <t>5-20%</t>
  </si>
  <si>
    <r>
      <t>1500</t>
    </r>
    <r>
      <rPr>
        <vertAlign val="superscript"/>
        <sz val="10"/>
        <rFont val="Arial"/>
        <family val="2"/>
      </rPr>
      <t>1)</t>
    </r>
  </si>
  <si>
    <t>Bitumen</t>
  </si>
  <si>
    <t>10-30 (mg/kg)</t>
  </si>
  <si>
    <t>0,5 -1,5</t>
  </si>
  <si>
    <t>Bitumen_Dutch average</t>
  </si>
  <si>
    <t>3 (mg/kg)</t>
  </si>
  <si>
    <r>
      <t xml:space="preserve">1) </t>
    </r>
    <r>
      <rPr>
        <sz val="10"/>
        <rFont val="Arial"/>
        <family val="2"/>
      </rPr>
      <t xml:space="preserve">This is an uncertain figure and could be an overestimation of factor 1.5 -  2 if the 2 analysis of </t>
    </r>
    <r>
      <rPr>
        <sz val="10"/>
        <color indexed="8"/>
        <rFont val="Arial"/>
        <family val="2"/>
      </rPr>
      <t xml:space="preserve">Rood et al. (1995) and </t>
    </r>
  </si>
  <si>
    <t>and OCW (2003) were representative. Just 2 analysis provide a too narrow basis.</t>
  </si>
  <si>
    <t>Leakage losses of engine oil</t>
  </si>
  <si>
    <t>Urban areas</t>
  </si>
  <si>
    <t>Factor</t>
  </si>
  <si>
    <t xml:space="preserve"> arsenic</t>
  </si>
  <si>
    <t>kgs</t>
  </si>
  <si>
    <t xml:space="preserve"> cadmium</t>
  </si>
  <si>
    <t xml:space="preserve"> chromium</t>
  </si>
  <si>
    <t xml:space="preserve"> copper</t>
  </si>
  <si>
    <t xml:space="preserve"> lead</t>
  </si>
  <si>
    <t xml:space="preserve"> nickel</t>
  </si>
  <si>
    <t xml:space="preserve"> zinc</t>
  </si>
  <si>
    <t xml:space="preserve"> PAH (10 of VROM)</t>
  </si>
  <si>
    <t xml:space="preserve"> PAH (6 of BORNEFF)</t>
  </si>
  <si>
    <t xml:space="preserve"> phenanthrene</t>
  </si>
  <si>
    <t xml:space="preserve"> anthracene</t>
  </si>
  <si>
    <t xml:space="preserve"> fluoranthene</t>
  </si>
  <si>
    <t xml:space="preserve"> chrysene</t>
  </si>
  <si>
    <t xml:space="preserve"> benzo(a)pyrene</t>
  </si>
  <si>
    <t xml:space="preserve"> benzo(a)anthracene</t>
  </si>
  <si>
    <t xml:space="preserve"> benzo(b)fluoranthene</t>
  </si>
  <si>
    <t xml:space="preserve"> benzo(k)fluoranthene</t>
  </si>
  <si>
    <t xml:space="preserve"> benzo(ghi)perylene</t>
  </si>
  <si>
    <t xml:space="preserve"> indeno(1,2,3,cd)perylene</t>
  </si>
  <si>
    <t xml:space="preserve"> naphtalene</t>
  </si>
  <si>
    <t>Emission Registration Methodology reports for water emissions. Factsheet engine oil leakage; see:</t>
  </si>
  <si>
    <t>Combustion emissions</t>
  </si>
  <si>
    <t>Evaporative</t>
  </si>
  <si>
    <t>emissions</t>
  </si>
  <si>
    <t>without catalytic</t>
  </si>
  <si>
    <t>before 2000</t>
  </si>
  <si>
    <t>(petrol)</t>
  </si>
  <si>
    <t>converter</t>
  </si>
  <si>
    <t xml:space="preserve">    fraction of VOC</t>
  </si>
  <si>
    <t>methane</t>
  </si>
  <si>
    <t>ethane</t>
  </si>
  <si>
    <t>propane</t>
  </si>
  <si>
    <t>n-butane</t>
  </si>
  <si>
    <t>i-butane</t>
  </si>
  <si>
    <t>n-pentane</t>
  </si>
  <si>
    <t>i-pentane</t>
  </si>
  <si>
    <t>hexanes</t>
  </si>
  <si>
    <t>heptanes</t>
  </si>
  <si>
    <t>octanes</t>
  </si>
  <si>
    <t>nonanes</t>
  </si>
  <si>
    <t>alkanes C&gt;=10</t>
  </si>
  <si>
    <t>ethene</t>
  </si>
  <si>
    <t>ethyn</t>
  </si>
  <si>
    <t>propene</t>
  </si>
  <si>
    <t>propadiene</t>
  </si>
  <si>
    <t>propyn</t>
  </si>
  <si>
    <t>1-butenes</t>
  </si>
  <si>
    <t>1,3-butadiene</t>
  </si>
  <si>
    <t>2-butenes</t>
  </si>
  <si>
    <t>1-pentenes</t>
  </si>
  <si>
    <t>2-pentenes</t>
  </si>
  <si>
    <t>1-hexenes</t>
  </si>
  <si>
    <t>1,3-hexenes</t>
  </si>
  <si>
    <t>alkenes C&gt;=7</t>
  </si>
  <si>
    <t>benzene</t>
  </si>
  <si>
    <t>toluene</t>
  </si>
  <si>
    <t>o-xylene</t>
  </si>
  <si>
    <t>m,p-xylene</t>
  </si>
  <si>
    <t>ethylbenzene</t>
  </si>
  <si>
    <t>styrene</t>
  </si>
  <si>
    <t>1,2,3-trimethylbenzene</t>
  </si>
  <si>
    <t>1,2,4-trimethylbenzene</t>
  </si>
  <si>
    <t>1,3,5-trimethylbenzene</t>
  </si>
  <si>
    <t>other aromatics C9</t>
  </si>
  <si>
    <t>aromatics c&gt;=10</t>
  </si>
  <si>
    <t>formaldehyde</t>
  </si>
  <si>
    <t>aceetaldehyde</t>
  </si>
  <si>
    <t>sat. aldehyden C4</t>
  </si>
  <si>
    <t>acroleïne</t>
  </si>
  <si>
    <t>crotonaldehyde</t>
  </si>
  <si>
    <t>benzaldehyde</t>
  </si>
  <si>
    <t>acetone</t>
  </si>
  <si>
    <t>with catalytic</t>
  </si>
  <si>
    <t>after 2000</t>
  </si>
  <si>
    <t xml:space="preserve">    fractie van VOS</t>
  </si>
  <si>
    <t>acroleine</t>
  </si>
  <si>
    <t>Aldehydes C &gt;4</t>
  </si>
  <si>
    <t>methacroleine</t>
  </si>
  <si>
    <t>propanale</t>
  </si>
  <si>
    <t>alkanes C&lt;10</t>
  </si>
  <si>
    <t>decane</t>
  </si>
  <si>
    <t>isobutane</t>
  </si>
  <si>
    <t>isopentane</t>
  </si>
  <si>
    <t>n-decane</t>
  </si>
  <si>
    <t>n-heptane</t>
  </si>
  <si>
    <t>n-hexane</t>
  </si>
  <si>
    <t>n-hexadecane</t>
  </si>
  <si>
    <t>n-nonane</t>
  </si>
  <si>
    <t>n-cctane</t>
  </si>
  <si>
    <t>n-octadecane</t>
  </si>
  <si>
    <t>nonane</t>
  </si>
  <si>
    <t>Alkanes</t>
  </si>
  <si>
    <t>1-butene</t>
  </si>
  <si>
    <t>1-butene + i-butene</t>
  </si>
  <si>
    <t>1-hexene</t>
  </si>
  <si>
    <t>1-pentene</t>
  </si>
  <si>
    <t>acetylene</t>
  </si>
  <si>
    <t xml:space="preserve">alkenes C &lt; 8 </t>
  </si>
  <si>
    <t xml:space="preserve">Alkenes C &lt; 8 </t>
  </si>
  <si>
    <t>butyn</t>
  </si>
  <si>
    <t>Alkynen</t>
  </si>
  <si>
    <t>2-ethyltoluene</t>
  </si>
  <si>
    <t>3-ethyltoluene</t>
  </si>
  <si>
    <t>4-ethyltoluene</t>
  </si>
  <si>
    <t>aromatics  C &gt;= 8</t>
  </si>
  <si>
    <t>m&amp;p-xylene</t>
  </si>
  <si>
    <t>Aromatics  C &gt;= 8</t>
  </si>
  <si>
    <t>ketones C &lt;15</t>
  </si>
  <si>
    <t>Ketones C &lt;15</t>
  </si>
  <si>
    <t>(2-stroke)</t>
  </si>
  <si>
    <t>grams/kg VOC</t>
  </si>
  <si>
    <t xml:space="preserve"> methylphenanthrene</t>
  </si>
  <si>
    <t xml:space="preserve"> dimethylfluorene</t>
  </si>
  <si>
    <t xml:space="preserve"> 3,6-dimethylphenanthrene</t>
  </si>
  <si>
    <t xml:space="preserve"> pyrene</t>
  </si>
  <si>
    <t xml:space="preserve"> benzo(b)fluorene</t>
  </si>
  <si>
    <t xml:space="preserve"> cyclpentapyrene</t>
  </si>
  <si>
    <t xml:space="preserve"> triphenylene</t>
  </si>
  <si>
    <t xml:space="preserve"> methylchrysene</t>
  </si>
  <si>
    <t xml:space="preserve"> benz(c)phenantrene</t>
  </si>
  <si>
    <t xml:space="preserve"> benzo(j)fluoranthene</t>
  </si>
  <si>
    <t xml:space="preserve"> benzo(e)pyrene</t>
  </si>
  <si>
    <t xml:space="preserve"> perylene</t>
  </si>
  <si>
    <t xml:space="preserve"> cyclopentabenzopyrene</t>
  </si>
  <si>
    <t xml:space="preserve"> dibenzoanthracene</t>
  </si>
  <si>
    <t xml:space="preserve"> indenofluoranthene</t>
  </si>
  <si>
    <t xml:space="preserve"> cyclopentabenzoperylene</t>
  </si>
  <si>
    <t xml:space="preserve"> antanthrene</t>
  </si>
  <si>
    <t xml:space="preserve"> coronene</t>
  </si>
  <si>
    <t xml:space="preserve"> acenaphtene</t>
  </si>
  <si>
    <t xml:space="preserve"> acenaftylene</t>
  </si>
  <si>
    <t xml:space="preserve"> fluorene</t>
  </si>
  <si>
    <t xml:space="preserve"> benz(a,h)antanthrene</t>
  </si>
  <si>
    <t xml:space="preserve"> total PAH-Borneff</t>
  </si>
  <si>
    <t xml:space="preserve"> total PAH-VROM</t>
  </si>
  <si>
    <t xml:space="preserve"> total PAH-EPA</t>
  </si>
  <si>
    <t>PAH-component</t>
  </si>
  <si>
    <t>Fraction of</t>
  </si>
  <si>
    <t>Fraction</t>
  </si>
  <si>
    <t>anthracene</t>
  </si>
  <si>
    <t>VOS</t>
  </si>
  <si>
    <r>
      <t>2,6·10</t>
    </r>
    <r>
      <rPr>
        <vertAlign val="superscript"/>
        <sz val="10"/>
        <rFont val="Arial"/>
        <family val="2"/>
      </rPr>
      <t>-5</t>
    </r>
  </si>
  <si>
    <r>
      <t>1,1·10</t>
    </r>
    <r>
      <rPr>
        <vertAlign val="superscript"/>
        <sz val="10"/>
        <rFont val="Arial"/>
        <family val="2"/>
      </rPr>
      <t>-4</t>
    </r>
  </si>
  <si>
    <t>phenanthrene</t>
  </si>
  <si>
    <r>
      <t>8,2·10</t>
    </r>
    <r>
      <rPr>
        <vertAlign val="superscript"/>
        <sz val="10"/>
        <rFont val="Arial"/>
        <family val="2"/>
      </rPr>
      <t>-5</t>
    </r>
  </si>
  <si>
    <r>
      <t>8,8·10</t>
    </r>
    <r>
      <rPr>
        <vertAlign val="superscript"/>
        <sz val="10"/>
        <rFont val="Arial"/>
        <family val="2"/>
      </rPr>
      <t>-4</t>
    </r>
  </si>
  <si>
    <t>fluoranthene</t>
  </si>
  <si>
    <r>
      <t>4,1·10</t>
    </r>
    <r>
      <rPr>
        <vertAlign val="superscript"/>
        <sz val="10"/>
        <rFont val="Arial"/>
        <family val="2"/>
      </rPr>
      <t>-5</t>
    </r>
  </si>
  <si>
    <r>
      <t>2,5·10</t>
    </r>
    <r>
      <rPr>
        <vertAlign val="superscript"/>
        <sz val="10"/>
        <rFont val="Arial"/>
        <family val="2"/>
      </rPr>
      <t>-4</t>
    </r>
  </si>
  <si>
    <t>naphtalene</t>
  </si>
  <si>
    <r>
      <t>1,2·10</t>
    </r>
    <r>
      <rPr>
        <vertAlign val="superscript"/>
        <sz val="10"/>
        <rFont val="Arial"/>
        <family val="2"/>
      </rPr>
      <t>-3</t>
    </r>
  </si>
  <si>
    <r>
      <t>5,8·10</t>
    </r>
    <r>
      <rPr>
        <vertAlign val="superscript"/>
        <sz val="10"/>
        <rFont val="Arial"/>
        <family val="2"/>
      </rPr>
      <t>-3</t>
    </r>
  </si>
  <si>
    <t>benzo(a)anthracene</t>
  </si>
  <si>
    <r>
      <t>9,3·10</t>
    </r>
    <r>
      <rPr>
        <vertAlign val="superscript"/>
        <sz val="10"/>
        <rFont val="Arial"/>
        <family val="2"/>
      </rPr>
      <t>-5</t>
    </r>
  </si>
  <si>
    <r>
      <t>1,3·10</t>
    </r>
    <r>
      <rPr>
        <vertAlign val="superscript"/>
        <sz val="10"/>
        <rFont val="Arial"/>
        <family val="2"/>
      </rPr>
      <t>-4</t>
    </r>
  </si>
  <si>
    <t>benzo(a)pyrene</t>
  </si>
  <si>
    <r>
      <t>7,5·10</t>
    </r>
    <r>
      <rPr>
        <vertAlign val="superscript"/>
        <sz val="10"/>
        <rFont val="Arial"/>
        <family val="2"/>
      </rPr>
      <t>-5</t>
    </r>
  </si>
  <si>
    <r>
      <t>6,0·10</t>
    </r>
    <r>
      <rPr>
        <vertAlign val="superscript"/>
        <sz val="10"/>
        <rFont val="Arial"/>
        <family val="2"/>
      </rPr>
      <t>-5</t>
    </r>
  </si>
  <si>
    <t>benzo(b)fluoranthene</t>
  </si>
  <si>
    <r>
      <t>8,5·10</t>
    </r>
    <r>
      <rPr>
        <vertAlign val="superscript"/>
        <sz val="10"/>
        <rFont val="Arial"/>
        <family val="2"/>
      </rPr>
      <t>-5</t>
    </r>
  </si>
  <si>
    <r>
      <t>7,0·10</t>
    </r>
    <r>
      <rPr>
        <vertAlign val="superscript"/>
        <sz val="10"/>
        <rFont val="Arial"/>
        <family val="2"/>
      </rPr>
      <t>-5</t>
    </r>
  </si>
  <si>
    <t>benzo(ghi)perylene</t>
  </si>
  <si>
    <r>
      <t>8,1·10</t>
    </r>
    <r>
      <rPr>
        <vertAlign val="superscript"/>
        <sz val="10"/>
        <rFont val="Arial"/>
        <family val="2"/>
      </rPr>
      <t>-5</t>
    </r>
  </si>
  <si>
    <t>benzo(k)fluoranthene</t>
  </si>
  <si>
    <r>
      <t>5,9·10</t>
    </r>
    <r>
      <rPr>
        <vertAlign val="superscript"/>
        <sz val="10"/>
        <rFont val="Arial"/>
        <family val="2"/>
      </rPr>
      <t>-5</t>
    </r>
  </si>
  <si>
    <r>
      <t>5,5·10</t>
    </r>
    <r>
      <rPr>
        <vertAlign val="superscript"/>
        <sz val="10"/>
        <rFont val="Arial"/>
        <family val="2"/>
      </rPr>
      <t>-5</t>
    </r>
  </si>
  <si>
    <t>bhrysene</t>
  </si>
  <si>
    <r>
      <t>2,0·10</t>
    </r>
    <r>
      <rPr>
        <vertAlign val="superscript"/>
        <sz val="10"/>
        <rFont val="Arial"/>
        <family val="2"/>
      </rPr>
      <t>-4</t>
    </r>
  </si>
  <si>
    <r>
      <t>2,4·10</t>
    </r>
    <r>
      <rPr>
        <vertAlign val="superscript"/>
        <sz val="10"/>
        <rFont val="Arial"/>
        <family val="2"/>
      </rPr>
      <t>-4</t>
    </r>
  </si>
  <si>
    <t>indeno(123-cd)pyrene</t>
  </si>
  <si>
    <r>
      <t>5,2·10</t>
    </r>
    <r>
      <rPr>
        <vertAlign val="superscript"/>
        <sz val="10"/>
        <rFont val="Arial"/>
        <family val="2"/>
      </rPr>
      <t>-5</t>
    </r>
  </si>
  <si>
    <r>
      <t>3,5·10</t>
    </r>
    <r>
      <rPr>
        <vertAlign val="superscript"/>
        <sz val="10"/>
        <rFont val="Arial"/>
        <family val="2"/>
      </rPr>
      <t>-5</t>
    </r>
  </si>
  <si>
    <t>Source: TNO</t>
  </si>
  <si>
    <t xml:space="preserve">Factor </t>
  </si>
  <si>
    <t>Petrol with catalytic converter</t>
  </si>
  <si>
    <t>Petrol two-stroke</t>
  </si>
  <si>
    <t>Source: VROM (Ministry of Spacial and Environmental Planning), 1993. Publication series Emission Registration.</t>
  </si>
  <si>
    <t xml:space="preserve">Emission factors for Volatile Organic Compounds (VOC) from combustion engines. no. 10, April 1993, The Hague (in Dutch). </t>
  </si>
  <si>
    <t>WT1</t>
  </si>
  <si>
    <t>WT2</t>
  </si>
  <si>
    <t>WT3</t>
  </si>
  <si>
    <t>Including correction factors for driving with cold engine, airconditioner and ageing</t>
  </si>
  <si>
    <t>Vehicle code</t>
  </si>
  <si>
    <t>Vehicle category</t>
  </si>
  <si>
    <t>Environment class</t>
  </si>
  <si>
    <t>Model year(s)</t>
  </si>
  <si>
    <t>CO</t>
  </si>
  <si>
    <t>VOC for combustion</t>
  </si>
  <si>
    <t>NOx</t>
  </si>
  <si>
    <t>PM10 for combustion</t>
  </si>
  <si>
    <t>CH4 included</t>
  </si>
  <si>
    <t>LPAB1982LCH</t>
  </si>
  <si>
    <t>LPAB1983LCH</t>
  </si>
  <si>
    <t>LPAB1984LCH</t>
  </si>
  <si>
    <t>LPAB1985LCH</t>
  </si>
  <si>
    <t>LPAB1986LCH</t>
  </si>
  <si>
    <t>LPAB1987LCH</t>
  </si>
  <si>
    <t>LPAB1988LCH</t>
  </si>
  <si>
    <t>LPAB1989LCH</t>
  </si>
  <si>
    <t>LPAB1990LCH</t>
  </si>
  <si>
    <t>LPAB1991LCH</t>
  </si>
  <si>
    <t>LPAB1992LCH</t>
  </si>
  <si>
    <t>LPABO3WCLCH</t>
  </si>
  <si>
    <t>Unregulated catalytic converter light</t>
  </si>
  <si>
    <t>LPAB1982MED</t>
  </si>
  <si>
    <t>LPAB1983MED</t>
  </si>
  <si>
    <t>LPAB1984MED</t>
  </si>
  <si>
    <t>LPAB1985MED</t>
  </si>
  <si>
    <t>LPAB1986MED</t>
  </si>
  <si>
    <t>LPAB1987MED</t>
  </si>
  <si>
    <t>LPAB1988MED</t>
  </si>
  <si>
    <t>LPAB1989MED</t>
  </si>
  <si>
    <t>LPAB1990MED</t>
  </si>
  <si>
    <t>LPAB1991MED</t>
  </si>
  <si>
    <t>LPAB1992MED</t>
  </si>
  <si>
    <t>LPABO3WCMED</t>
  </si>
  <si>
    <t>Unregulated catalytic converter medium weight</t>
  </si>
  <si>
    <t>LPAB1982ZWA</t>
  </si>
  <si>
    <t>LPAB1983ZWA</t>
  </si>
  <si>
    <t>LPAB1984ZWA</t>
  </si>
  <si>
    <t>LPAB1985ZWA</t>
  </si>
  <si>
    <t>LPAB1986ZWA</t>
  </si>
  <si>
    <t>LPAB1987ZWA</t>
  </si>
  <si>
    <t>LPAB1988ZWA</t>
  </si>
  <si>
    <t>LPAB1989ZWA</t>
  </si>
  <si>
    <t>LPAB1990ZWA</t>
  </si>
  <si>
    <t>LPAB1991ZWA</t>
  </si>
  <si>
    <t>LPAB1992ZWA</t>
  </si>
  <si>
    <t>LPABR3WC</t>
  </si>
  <si>
    <t>LPABEUR1</t>
  </si>
  <si>
    <t>Euro-1</t>
  </si>
  <si>
    <t>LPABEUR2</t>
  </si>
  <si>
    <t>Euro-2</t>
  </si>
  <si>
    <t>LPABEUR3</t>
  </si>
  <si>
    <t>Euro-3</t>
  </si>
  <si>
    <t>LPABEUR4</t>
  </si>
  <si>
    <t>Euro-4</t>
  </si>
  <si>
    <t>LPABEUR5</t>
  </si>
  <si>
    <t>Euro-5</t>
  </si>
  <si>
    <t>LPEBEUR5</t>
  </si>
  <si>
    <t>Euro-5 plug-in hybrid</t>
  </si>
  <si>
    <t>LPABEUR6</t>
  </si>
  <si>
    <t>LPEBEUR6</t>
  </si>
  <si>
    <t>Euro-6 plug-in hybrid</t>
  </si>
  <si>
    <t>LPAD1982LCH</t>
  </si>
  <si>
    <t>LPAD1983LCH</t>
  </si>
  <si>
    <t>LPAD1984LCH</t>
  </si>
  <si>
    <t>LPAD1985LCH</t>
  </si>
  <si>
    <t>LPAD1986LCH</t>
  </si>
  <si>
    <t>LPAD1987LCH</t>
  </si>
  <si>
    <t>LPAD1988LCH</t>
  </si>
  <si>
    <t>LPAD1989LCH</t>
  </si>
  <si>
    <t>LPAD1990LCH</t>
  </si>
  <si>
    <t>LPAD1991LCH</t>
  </si>
  <si>
    <t>LPAD1992LCH</t>
  </si>
  <si>
    <t>LPAD1982MED</t>
  </si>
  <si>
    <t>LPAD1983MED</t>
  </si>
  <si>
    <t>LPAD1984MED</t>
  </si>
  <si>
    <t>LPAD1985MED</t>
  </si>
  <si>
    <t>LPAD1986MED</t>
  </si>
  <si>
    <t>LPAD1987MED</t>
  </si>
  <si>
    <t>LPAD1988MED</t>
  </si>
  <si>
    <t>LPAD1989MED</t>
  </si>
  <si>
    <t>LPAD1990MED</t>
  </si>
  <si>
    <t>LPAD1991MED</t>
  </si>
  <si>
    <t>LPAD1992MED</t>
  </si>
  <si>
    <t>LPAD1982ZWA</t>
  </si>
  <si>
    <t>LPAD1983ZWA</t>
  </si>
  <si>
    <t>LPAD1984ZWA</t>
  </si>
  <si>
    <t>LPAD1985ZWA</t>
  </si>
  <si>
    <t>LPAD1986ZWA</t>
  </si>
  <si>
    <t>LPAD1987ZWA</t>
  </si>
  <si>
    <t>LPAD1988ZWA</t>
  </si>
  <si>
    <t>LPAD1989ZWA</t>
  </si>
  <si>
    <t>LPAD1990ZWA</t>
  </si>
  <si>
    <t>LPAD1991ZWA</t>
  </si>
  <si>
    <t>LPAD1992ZWA</t>
  </si>
  <si>
    <t>LPADEUR1</t>
  </si>
  <si>
    <t>LPADEUR2</t>
  </si>
  <si>
    <t>LPADEUR3</t>
  </si>
  <si>
    <t>2000-2006</t>
  </si>
  <si>
    <t>LPADEUR3HOF</t>
  </si>
  <si>
    <t>Euro-3 half open particulate filter</t>
  </si>
  <si>
    <t>LPADEUR4</t>
  </si>
  <si>
    <t>2005-2009</t>
  </si>
  <si>
    <t>LPADEUR4DPF</t>
  </si>
  <si>
    <t>Euro-4 closed particulate filter</t>
  </si>
  <si>
    <t>LPADEUR5</t>
  </si>
  <si>
    <t>LPEDEUR5</t>
  </si>
  <si>
    <t>LPADEUA6</t>
  </si>
  <si>
    <t>Euro-6A</t>
  </si>
  <si>
    <t>LPEDEUA6</t>
  </si>
  <si>
    <t>Euro-6A plug-in hybrid</t>
  </si>
  <si>
    <t>LPAL1982LCH</t>
  </si>
  <si>
    <t>LPAL1983LCH</t>
  </si>
  <si>
    <t>LPAL1984LCH</t>
  </si>
  <si>
    <t>LPAL1985LCH</t>
  </si>
  <si>
    <t>LPAL1986LCH</t>
  </si>
  <si>
    <t>LPAL1987LCH</t>
  </si>
  <si>
    <t>LPAL1988LCH</t>
  </si>
  <si>
    <t>LPAL1989LCH</t>
  </si>
  <si>
    <t>LPALO3WCLCH</t>
  </si>
  <si>
    <t>LPAL1982MED</t>
  </si>
  <si>
    <t>LPAL1983MED</t>
  </si>
  <si>
    <t>LPAL1984MED</t>
  </si>
  <si>
    <t>LPAL1985MED</t>
  </si>
  <si>
    <t>LPAL1986MED</t>
  </si>
  <si>
    <t>LPAL1987MED</t>
  </si>
  <si>
    <t>LPAL1988MED</t>
  </si>
  <si>
    <t>LPAL1989MED</t>
  </si>
  <si>
    <t>LPAL1990MED</t>
  </si>
  <si>
    <t>LPAL1991MED</t>
  </si>
  <si>
    <t>LPAL1992MED</t>
  </si>
  <si>
    <t>LPALO3WCMED</t>
  </si>
  <si>
    <t>LPAL1982ZWA</t>
  </si>
  <si>
    <t>LPAL1983ZWA</t>
  </si>
  <si>
    <t>LPAL1984ZWA</t>
  </si>
  <si>
    <t>LPAL1985ZWA</t>
  </si>
  <si>
    <t>LPAL1986ZWA</t>
  </si>
  <si>
    <t>LPAL1987ZWA</t>
  </si>
  <si>
    <t>LPAL1988ZWA</t>
  </si>
  <si>
    <t>LPAL1989ZWA</t>
  </si>
  <si>
    <t>LPAL1990ZWA</t>
  </si>
  <si>
    <t>LPAL1991ZWA</t>
  </si>
  <si>
    <t>LPAL1992ZWA</t>
  </si>
  <si>
    <t>LPALR3WC</t>
  </si>
  <si>
    <t>LPALEUR1</t>
  </si>
  <si>
    <t>LPALEUR2</t>
  </si>
  <si>
    <t>LPALEUR3</t>
  </si>
  <si>
    <t>LPALEUR4</t>
  </si>
  <si>
    <t>LPALEUR5</t>
  </si>
  <si>
    <t>LPALEUR6</t>
  </si>
  <si>
    <t>LPACEUR2</t>
  </si>
  <si>
    <t>LPACEUR3</t>
  </si>
  <si>
    <t>LPACEUR4</t>
  </si>
  <si>
    <t>LPACEUR5</t>
  </si>
  <si>
    <t>LPACEUR6</t>
  </si>
  <si>
    <t>Electricity</t>
  </si>
  <si>
    <t>Pre-Euro</t>
  </si>
  <si>
    <t>LBAB1982</t>
  </si>
  <si>
    <t>LBAB1983</t>
  </si>
  <si>
    <t>LBAB1984</t>
  </si>
  <si>
    <t>LBAB1985</t>
  </si>
  <si>
    <t>LBAB1986</t>
  </si>
  <si>
    <t>LBAB1987</t>
  </si>
  <si>
    <t>LBAB1988</t>
  </si>
  <si>
    <t>LBAB1989</t>
  </si>
  <si>
    <t>LBAB1990</t>
  </si>
  <si>
    <t>LBAB1991</t>
  </si>
  <si>
    <t>LBAB1992</t>
  </si>
  <si>
    <t>LBABEUR1</t>
  </si>
  <si>
    <t>LBABEUR2</t>
  </si>
  <si>
    <t>LBABEUR3</t>
  </si>
  <si>
    <t>LBABEUR4</t>
  </si>
  <si>
    <t>LBABEUR5</t>
  </si>
  <si>
    <t>LBABEUR6</t>
  </si>
  <si>
    <t>LBAD1982LCH</t>
  </si>
  <si>
    <t>LBAD1983LCH</t>
  </si>
  <si>
    <t>LBAD1984LCH</t>
  </si>
  <si>
    <t>LBAD1985LCH</t>
  </si>
  <si>
    <t>LBAD1986LCH</t>
  </si>
  <si>
    <t>LBAD1987LCH</t>
  </si>
  <si>
    <t>LBAD1988LCH</t>
  </si>
  <si>
    <t>LBAD1989LCH</t>
  </si>
  <si>
    <t>LBAD1990LCH</t>
  </si>
  <si>
    <t>LBAD1991LCH</t>
  </si>
  <si>
    <t>LBAD1992LCH</t>
  </si>
  <si>
    <t>LBADEUR1CL1</t>
  </si>
  <si>
    <t>Euro-1 light</t>
  </si>
  <si>
    <t>LBADEUR2CL1</t>
  </si>
  <si>
    <t>Euro-2 light</t>
  </si>
  <si>
    <t>LBADEUR3CL1</t>
  </si>
  <si>
    <t>Euro-3 light</t>
  </si>
  <si>
    <t>LBADEUR3CL1HOF</t>
  </si>
  <si>
    <t>Euro-3 light half open particulate filter</t>
  </si>
  <si>
    <t>LBADEUR4CL1</t>
  </si>
  <si>
    <t>Euro-4 light</t>
  </si>
  <si>
    <t>LBADEUR4CL1DPF</t>
  </si>
  <si>
    <t>Euro-4 light closed particulate filter</t>
  </si>
  <si>
    <t>LBADEUR5CL1</t>
  </si>
  <si>
    <t>Euro-5 light</t>
  </si>
  <si>
    <t>LBADEUA6CL1</t>
  </si>
  <si>
    <t>Euro-6A light</t>
  </si>
  <si>
    <t>LBADEUR1CL2</t>
  </si>
  <si>
    <t>Euro-1 medium weight</t>
  </si>
  <si>
    <t>LBADEUR2CL2</t>
  </si>
  <si>
    <t>Euro-2 medium weight</t>
  </si>
  <si>
    <t>LBADEUR3CL2</t>
  </si>
  <si>
    <t>Euro-3 medium weight</t>
  </si>
  <si>
    <t>LBADEUR3CL2HOF</t>
  </si>
  <si>
    <t>Euro-3 medium weight half open particulate filter</t>
  </si>
  <si>
    <t>LBADEUR4CL2</t>
  </si>
  <si>
    <t>Euro-4 medium weight</t>
  </si>
  <si>
    <t>LBADEUR4CL2DPF</t>
  </si>
  <si>
    <t>Euro-4 medium weight closed particulate filter</t>
  </si>
  <si>
    <t>LBADEUR5CL2</t>
  </si>
  <si>
    <t>Euro-5 medium weight</t>
  </si>
  <si>
    <t>LBADEUA6CL2</t>
  </si>
  <si>
    <t>Euro-6A medium weight</t>
  </si>
  <si>
    <t>LBAD1982ZWA</t>
  </si>
  <si>
    <t>LBAD1983ZWA</t>
  </si>
  <si>
    <t>LBAD1984ZWA</t>
  </si>
  <si>
    <t>LBAD1985ZWA</t>
  </si>
  <si>
    <t>LBAD1986ZWA</t>
  </si>
  <si>
    <t>LBAD1987ZWA</t>
  </si>
  <si>
    <t>LBAD1988ZWA</t>
  </si>
  <si>
    <t>LBAD1989ZWA</t>
  </si>
  <si>
    <t>LBAD1990ZWA</t>
  </si>
  <si>
    <t>LBAD1991ZWA</t>
  </si>
  <si>
    <t>LBAD1992ZWA</t>
  </si>
  <si>
    <t>LBADEUR1CL3</t>
  </si>
  <si>
    <t>Euro-1 heavy</t>
  </si>
  <si>
    <t>LBADEUR2CL3</t>
  </si>
  <si>
    <t>Euro-2 heavy</t>
  </si>
  <si>
    <t>LBADEUR3CL3</t>
  </si>
  <si>
    <t>Euro-3 heavy</t>
  </si>
  <si>
    <t>LBADEUR3CL3HOF</t>
  </si>
  <si>
    <t>Euro-3 heavy half open particulate filter</t>
  </si>
  <si>
    <t>LBADEUR4CL3</t>
  </si>
  <si>
    <t>Euro-4 heavy</t>
  </si>
  <si>
    <t>LBADEUR4CL3DPF</t>
  </si>
  <si>
    <t>Euro-4 heavy closed particulate filter</t>
  </si>
  <si>
    <t>LBADEUR5CL3</t>
  </si>
  <si>
    <t>Euro-5 heavy</t>
  </si>
  <si>
    <t>LTRDEUR5CL3</t>
  </si>
  <si>
    <t>Euro-5 heavy, light tractor with trailer</t>
  </si>
  <si>
    <t>LBADEUA6CL3</t>
  </si>
  <si>
    <t>Euro-6A heavy</t>
  </si>
  <si>
    <t>LTRDEUA6CL3</t>
  </si>
  <si>
    <t>Euro-6A heavy, light tractor with trailer</t>
  </si>
  <si>
    <t>LBAL1982</t>
  </si>
  <si>
    <t>LBAL1983</t>
  </si>
  <si>
    <t>LBAL1984</t>
  </si>
  <si>
    <t>LBAL1985</t>
  </si>
  <si>
    <t>LBAL1986</t>
  </si>
  <si>
    <t>LBAL1987</t>
  </si>
  <si>
    <t>LBAL1988</t>
  </si>
  <si>
    <t>LBAL1989</t>
  </si>
  <si>
    <t>LBAL1990</t>
  </si>
  <si>
    <t>LBAL1991</t>
  </si>
  <si>
    <t>LBAL1992</t>
  </si>
  <si>
    <t>LBALEUR1</t>
  </si>
  <si>
    <t>LBALEUR2</t>
  </si>
  <si>
    <t>LBALEUR3</t>
  </si>
  <si>
    <t>LBALEUR4</t>
  </si>
  <si>
    <t>LBALEUR5</t>
  </si>
  <si>
    <t>LBALEUR6</t>
  </si>
  <si>
    <t>LBACEUR5</t>
  </si>
  <si>
    <t>LBACEUR6</t>
  </si>
  <si>
    <t>MVABEUR0LCH</t>
  </si>
  <si>
    <t>Euro-0</t>
  </si>
  <si>
    <t>MVADEUR0LCH</t>
  </si>
  <si>
    <t>Euro-0 light</t>
  </si>
  <si>
    <t>1988-1993</t>
  </si>
  <si>
    <t>MVADEUR1LCH</t>
  </si>
  <si>
    <t>1990-1997</t>
  </si>
  <si>
    <t>MVADEUR2LCH</t>
  </si>
  <si>
    <t>1994-2001</t>
  </si>
  <si>
    <t>MVADEUR3LCH</t>
  </si>
  <si>
    <t>MVADEUR4LCH</t>
  </si>
  <si>
    <t>MVADEDE5LCHSCR</t>
  </si>
  <si>
    <t>2005-2008</t>
  </si>
  <si>
    <t>MVADEUG5EGRLCH</t>
  </si>
  <si>
    <t>Euro-5G light EGR</t>
  </si>
  <si>
    <t>2009-2013</t>
  </si>
  <si>
    <t>MVADEUG5LCHSCR</t>
  </si>
  <si>
    <t>MVADEUR6LCH</t>
  </si>
  <si>
    <t>2012 and later</t>
  </si>
  <si>
    <t>MVADEUR0ZWA</t>
  </si>
  <si>
    <t>Euro-0 medium weight</t>
  </si>
  <si>
    <t>MVADEUR1ZWA</t>
  </si>
  <si>
    <t>MVADEUR2ZWA</t>
  </si>
  <si>
    <t>1993-2001</t>
  </si>
  <si>
    <t>MVADEUR3HOFZWA</t>
  </si>
  <si>
    <t>MVADEUR3ZWA</t>
  </si>
  <si>
    <t>MVADEUR4ZWA</t>
  </si>
  <si>
    <t>MVADEDE5SCRZWA</t>
  </si>
  <si>
    <t>MVADEUG5EGRZWA</t>
  </si>
  <si>
    <t>Euro-5G medium weight EGR</t>
  </si>
  <si>
    <t>MVADEUG5SCRZWA</t>
  </si>
  <si>
    <t>MVADEUR6ZWA</t>
  </si>
  <si>
    <t>ZVADEUR0</t>
  </si>
  <si>
    <t>Euro-0 heavy</t>
  </si>
  <si>
    <t>ZVADEUR1</t>
  </si>
  <si>
    <t>ZVADEUR2</t>
  </si>
  <si>
    <t>ZVADEUR3</t>
  </si>
  <si>
    <t>ZVADEUR4</t>
  </si>
  <si>
    <t>ZVADEDE5SCR</t>
  </si>
  <si>
    <t>ZVADEUG5EGR</t>
  </si>
  <si>
    <t>Euro-5G heavy EGR</t>
  </si>
  <si>
    <t>ZVADEUG5SCR</t>
  </si>
  <si>
    <t>ZVADEUR6</t>
  </si>
  <si>
    <t>MVALEUR0LCH</t>
  </si>
  <si>
    <t>ZTRBEUR0</t>
  </si>
  <si>
    <t>ZTRDEDE5LCHSCR</t>
  </si>
  <si>
    <t>ZTRDEUG5EGRLCH</t>
  </si>
  <si>
    <t>ZTRDEUG5LCHSCR</t>
  </si>
  <si>
    <t>ZTRDEUR6LCH</t>
  </si>
  <si>
    <t>ZTRDEUR0</t>
  </si>
  <si>
    <t>ZTRDEUR1</t>
  </si>
  <si>
    <t>ZTRDEUR2</t>
  </si>
  <si>
    <t>ZTRDEUR3</t>
  </si>
  <si>
    <t>ZTRDEUR4</t>
  </si>
  <si>
    <t>ZTRDEDE5SCRZWA</t>
  </si>
  <si>
    <t>ZTRDEUG5EGRZWA</t>
  </si>
  <si>
    <t>ZTRDEUG5SCRZWA</t>
  </si>
  <si>
    <t>ZTRDEUR6ZWA</t>
  </si>
  <si>
    <t>ZTRLEUR0</t>
  </si>
  <si>
    <t>BABBEUR0</t>
  </si>
  <si>
    <t>BABDEUR0</t>
  </si>
  <si>
    <t>BABDEUR1</t>
  </si>
  <si>
    <t>BABDEUR2</t>
  </si>
  <si>
    <t>.</t>
  </si>
  <si>
    <t>BABDEUR3</t>
  </si>
  <si>
    <t>BABDEUR4</t>
  </si>
  <si>
    <t>BABDEEV5SCR</t>
  </si>
  <si>
    <t>BABDEUR5EGR</t>
  </si>
  <si>
    <t>Euro-5 EGR</t>
  </si>
  <si>
    <t>BABDEUR5SCR</t>
  </si>
  <si>
    <t>BABDEUR6</t>
  </si>
  <si>
    <t>BABLEUR0</t>
  </si>
  <si>
    <t>BABCEUR4</t>
  </si>
  <si>
    <t>BABCEEV5</t>
  </si>
  <si>
    <t>BABCEUR6</t>
  </si>
  <si>
    <t>Hydrogen</t>
  </si>
  <si>
    <t>Share in PM10</t>
  </si>
  <si>
    <t>weight%</t>
  </si>
  <si>
    <t>Conbustion of diesel fuel</t>
  </si>
  <si>
    <t>Conbustion of petrol and LPG</t>
  </si>
  <si>
    <t>Wear of break linings</t>
  </si>
  <si>
    <t>Wear of road surface</t>
  </si>
  <si>
    <t>Wear of light duty vehicle tyres</t>
  </si>
  <si>
    <t>Wear of heavy duty vehicle tyres</t>
  </si>
  <si>
    <t>Source: Emission Registration Methodology reports. See website of Emission registration:</t>
  </si>
  <si>
    <r>
      <t xml:space="preserve">- </t>
    </r>
    <r>
      <rPr>
        <i/>
        <sz val="10"/>
        <rFont val="Arial"/>
        <family val="2"/>
      </rPr>
      <t>Combustion</t>
    </r>
    <r>
      <rPr>
        <sz val="10"/>
        <rFont val="Arial"/>
        <family val="2"/>
      </rPr>
      <t>: 'Maintenance of methods Emission Registration 2006-2007.pdf can be found in':</t>
    </r>
  </si>
  <si>
    <r>
      <t xml:space="preserve">- </t>
    </r>
    <r>
      <rPr>
        <i/>
        <sz val="10"/>
        <rFont val="Arial"/>
        <family val="2"/>
      </rPr>
      <t>Wear</t>
    </r>
    <r>
      <rPr>
        <sz val="10"/>
        <rFont val="Arial"/>
        <family val="2"/>
      </rPr>
      <t>:</t>
    </r>
  </si>
  <si>
    <t xml:space="preserve">     The factsheets can be found in:</t>
  </si>
  <si>
    <t>VOC</t>
  </si>
  <si>
    <t>NMVOC</t>
  </si>
  <si>
    <t>grams/km</t>
  </si>
  <si>
    <t xml:space="preserve"> Documentation on the website of the Dutch Emssion Registration</t>
  </si>
  <si>
    <t>See:</t>
  </si>
  <si>
    <t>NH3</t>
  </si>
  <si>
    <t>N2O</t>
  </si>
  <si>
    <t>EC</t>
  </si>
  <si>
    <t>CO2</t>
  </si>
  <si>
    <t>Rail traffic</t>
  </si>
  <si>
    <t>Inland navigation</t>
  </si>
  <si>
    <t>Ocean shipping</t>
  </si>
  <si>
    <t>Air traffic</t>
  </si>
  <si>
    <t>** "Red" diesel (low tax)</t>
  </si>
  <si>
    <t>* "White" diesel (high tax)</t>
  </si>
  <si>
    <t>Diesel fuel low tax, total **</t>
  </si>
  <si>
    <t>Diesel fuel high tax, total *</t>
  </si>
  <si>
    <t>NEH: National Energy Balance (Statistics Netherlands)</t>
  </si>
  <si>
    <t>ER: Data determined by Dutch Emission Registration</t>
  </si>
  <si>
    <t>Road transport (CNG/LPG)</t>
  </si>
  <si>
    <t>Specific weight (kg/liter)</t>
  </si>
  <si>
    <t>Share of PM10</t>
  </si>
  <si>
    <t>Share of coarse particles</t>
  </si>
  <si>
    <t>Remains on the vehicle</t>
  </si>
  <si>
    <t>Leakage losses</t>
  </si>
  <si>
    <r>
      <t>Combustion 1</t>
    </r>
    <r>
      <rPr>
        <vertAlign val="superscript"/>
        <sz val="10"/>
        <rFont val="Arial"/>
        <family val="2"/>
      </rPr>
      <t>)</t>
    </r>
  </si>
  <si>
    <r>
      <t>1)</t>
    </r>
    <r>
      <rPr>
        <sz val="10"/>
        <rFont val="Arial"/>
        <family val="2"/>
      </rPr>
      <t xml:space="preserve"> Specific gravity = 0.9 kgs/litre.</t>
    </r>
  </si>
  <si>
    <r>
      <t xml:space="preserve">It is assumed that </t>
    </r>
    <r>
      <rPr>
        <b/>
        <sz val="10"/>
        <rFont val="Arial"/>
        <family val="2"/>
      </rPr>
      <t>80%</t>
    </r>
    <r>
      <rPr>
        <sz val="10"/>
        <rFont val="Arial"/>
        <family val="2"/>
      </rPr>
      <t xml:space="preserve"> of engine oil leakage takes place within urban areas</t>
    </r>
    <r>
      <rPr>
        <sz val="10"/>
        <rFont val="Arial"/>
        <family val="2"/>
      </rPr>
      <t>.</t>
    </r>
  </si>
  <si>
    <t>Division rural roads/motorways pro rato of driven kilometres</t>
  </si>
  <si>
    <t>Table 4.1 Energy consumption of rail traffic</t>
  </si>
  <si>
    <r>
      <t xml:space="preserve">Diesel fuel </t>
    </r>
    <r>
      <rPr>
        <vertAlign val="superscript"/>
        <sz val="10"/>
        <rFont val="Arial"/>
        <family val="2"/>
      </rPr>
      <t>1)</t>
    </r>
  </si>
  <si>
    <t>Freight</t>
  </si>
  <si>
    <t>Share pass.</t>
  </si>
  <si>
    <t>tram/metro/</t>
  </si>
  <si>
    <t>transport</t>
  </si>
  <si>
    <t>trolleybus</t>
  </si>
  <si>
    <t>million kWh</t>
  </si>
  <si>
    <r>
      <rPr>
        <vertAlign val="superscript"/>
        <sz val="10"/>
        <rFont val="Arial"/>
        <family val="2"/>
      </rPr>
      <t>1)</t>
    </r>
    <r>
      <rPr>
        <sz val="10"/>
        <rFont val="Arial"/>
        <family val="2"/>
      </rPr>
      <t xml:space="preserve"> See tabel 2.7 for heating values.</t>
    </r>
  </si>
  <si>
    <t>:CBS, National Energy Balance</t>
  </si>
  <si>
    <t>:Estimate ==&gt; equal to 2003</t>
  </si>
  <si>
    <t>:Source: NS (Dutch National Railway Company)</t>
  </si>
  <si>
    <t>:Source: CBS and VIVENS</t>
  </si>
  <si>
    <t>Vivens (Association for joint purchase of energy for railway companies)</t>
  </si>
  <si>
    <t xml:space="preserve">:Calculated </t>
  </si>
  <si>
    <t>: Interpolated</t>
  </si>
  <si>
    <t>:Estimate ==&gt; equal to 1990</t>
  </si>
  <si>
    <t>Table 4.2 Emission factors for rail traffic</t>
  </si>
  <si>
    <t>VOC (combustion)</t>
  </si>
  <si>
    <r>
      <t>NO</t>
    </r>
    <r>
      <rPr>
        <b/>
        <vertAlign val="subscript"/>
        <sz val="10"/>
        <rFont val="Arial"/>
        <family val="2"/>
      </rPr>
      <t>x</t>
    </r>
  </si>
  <si>
    <r>
      <t>PM</t>
    </r>
    <r>
      <rPr>
        <b/>
        <vertAlign val="subscript"/>
        <sz val="10"/>
        <rFont val="Arial"/>
        <family val="2"/>
      </rPr>
      <t xml:space="preserve">10 </t>
    </r>
    <r>
      <rPr>
        <b/>
        <sz val="10"/>
        <rFont val="Arial"/>
        <family val="2"/>
      </rPr>
      <t>(combustion)</t>
    </r>
  </si>
  <si>
    <r>
      <t>NH</t>
    </r>
    <r>
      <rPr>
        <b/>
        <vertAlign val="subscript"/>
        <sz val="10"/>
        <rFont val="Arial"/>
        <family val="2"/>
      </rPr>
      <t>3</t>
    </r>
  </si>
  <si>
    <t>RIVM/LAE, 1993. Memo E.Rab on Dutch Rail emission factors for dieselpowered rolling stock, Bilthoven.</t>
  </si>
  <si>
    <t>Table 4.3 Emission profiles PM2.5 in rail traffic PM10</t>
  </si>
  <si>
    <t>Combustion of diesel fuel</t>
  </si>
  <si>
    <t>Wear of overhead wires</t>
  </si>
  <si>
    <t xml:space="preserve">     * 'Factsheet wear of overhead wires, November 2007.pdf'</t>
  </si>
  <si>
    <t xml:space="preserve">    The fact sheet can be found in:</t>
  </si>
  <si>
    <t>BABCEUR5</t>
  </si>
  <si>
    <t>BABEZEEV</t>
  </si>
  <si>
    <t>LBAB1994</t>
  </si>
  <si>
    <t>LBABPR82</t>
  </si>
  <si>
    <t>LBADEUD6CL2</t>
  </si>
  <si>
    <t>LBADEUD6CL3</t>
  </si>
  <si>
    <t>LBADEUR4CL1HOF</t>
  </si>
  <si>
    <t>LBADEUR4CL2HOF</t>
  </si>
  <si>
    <t>LBADEUR4CL3HOF</t>
  </si>
  <si>
    <t>LBADPR82LCH</t>
  </si>
  <si>
    <t>LBADPR82ZWA</t>
  </si>
  <si>
    <t>LBAEZEEV</t>
  </si>
  <si>
    <t>LBALPR82</t>
  </si>
  <si>
    <t>LPABO3WCZWA</t>
  </si>
  <si>
    <t>LPABPR82LCH</t>
  </si>
  <si>
    <t>LPABPR82MED</t>
  </si>
  <si>
    <t>LPABPR82ZWA</t>
  </si>
  <si>
    <t>LPADEUR4HOF</t>
  </si>
  <si>
    <t>LPADPR82LCH</t>
  </si>
  <si>
    <t>LPADPR82MED</t>
  </si>
  <si>
    <t>LPADPR82ZWA</t>
  </si>
  <si>
    <t>LPADEUD6</t>
  </si>
  <si>
    <t>LPAEZEEV</t>
  </si>
  <si>
    <t>LPALO3WCZWA</t>
  </si>
  <si>
    <t>LPALPR82LCH</t>
  </si>
  <si>
    <t>LPALPR82MED</t>
  </si>
  <si>
    <t>LPALPR82ZWA</t>
  </si>
  <si>
    <t>MVACEUR6LCH</t>
  </si>
  <si>
    <t>MVACEUR6ZWA</t>
  </si>
  <si>
    <t>MVAEZEEVLCH</t>
  </si>
  <si>
    <t>MVAEZEEVZWA</t>
  </si>
  <si>
    <t>ZVABEUR0</t>
  </si>
  <si>
    <t>ZTRCEUR6LCH</t>
  </si>
  <si>
    <t>ZTRCEUR6ZWA</t>
  </si>
  <si>
    <t>ZVAEZEEV</t>
  </si>
  <si>
    <t>ZVACEUR6</t>
  </si>
  <si>
    <t>ZTREZEEVLCH</t>
  </si>
  <si>
    <t>Versit+ class</t>
  </si>
  <si>
    <t>Table 5.1 Fuel consumption of inland navigation</t>
  </si>
  <si>
    <t>Professional inland shipping</t>
  </si>
  <si>
    <t>National destinations</t>
  </si>
  <si>
    <t>International</t>
  </si>
  <si>
    <t>freight</t>
  </si>
  <si>
    <t>push-towing</t>
  </si>
  <si>
    <t>passenger</t>
  </si>
  <si>
    <r>
      <t xml:space="preserve">ships </t>
    </r>
    <r>
      <rPr>
        <vertAlign val="superscript"/>
        <sz val="10"/>
        <rFont val="Arial"/>
        <family val="2"/>
      </rPr>
      <t>1)</t>
    </r>
  </si>
  <si>
    <r>
      <t xml:space="preserve">boats </t>
    </r>
    <r>
      <rPr>
        <vertAlign val="superscript"/>
        <sz val="10"/>
        <rFont val="Arial"/>
        <family val="2"/>
      </rPr>
      <t>2)</t>
    </r>
  </si>
  <si>
    <t>million kgs</t>
  </si>
  <si>
    <t>PJ 4)</t>
  </si>
  <si>
    <r>
      <t>1)</t>
    </r>
    <r>
      <rPr>
        <sz val="10"/>
        <rFont val="Arial"/>
        <family val="2"/>
      </rPr>
      <t xml:space="preserve"> Calculated in accordance with the protocols of the Navigation Emission Registration Project of Directorate-General for Public Works and Water Management (in Dutch). See:</t>
    </r>
  </si>
  <si>
    <r>
      <t>2)</t>
    </r>
    <r>
      <rPr>
        <sz val="10"/>
        <rFont val="Arial"/>
        <family val="2"/>
      </rPr>
      <t xml:space="preserve"> Based on obsolete CBS data (1993).</t>
    </r>
  </si>
  <si>
    <r>
      <t>3)</t>
    </r>
    <r>
      <rPr>
        <sz val="10"/>
        <rFont val="Arial"/>
        <family val="2"/>
      </rPr>
      <t xml:space="preserve"> Calculated by TNO in commission of the Centre for Water Management of the Ministry of Transport. See:</t>
    </r>
  </si>
  <si>
    <r>
      <t xml:space="preserve">4) </t>
    </r>
    <r>
      <rPr>
        <sz val="10"/>
        <rFont val="Arial"/>
        <family val="2"/>
      </rPr>
      <t>See table 2.7 for heating values.</t>
    </r>
  </si>
  <si>
    <t>Table 5.2  CO emission factors for inland navigation</t>
  </si>
  <si>
    <r>
      <t xml:space="preserve">ships </t>
    </r>
    <r>
      <rPr>
        <vertAlign val="superscript"/>
        <sz val="10"/>
        <rFont val="Arial"/>
        <family val="2"/>
      </rPr>
      <t>2)</t>
    </r>
  </si>
  <si>
    <r>
      <t xml:space="preserve">boats </t>
    </r>
    <r>
      <rPr>
        <vertAlign val="superscript"/>
        <sz val="10"/>
        <rFont val="Arial"/>
        <family val="2"/>
      </rPr>
      <t>3)</t>
    </r>
  </si>
  <si>
    <t>ships 2)</t>
  </si>
  <si>
    <r>
      <t>1)</t>
    </r>
    <r>
      <rPr>
        <sz val="10"/>
        <rFont val="Arial"/>
        <family val="2"/>
      </rPr>
      <t xml:space="preserve"> It concerns derived emission factors.</t>
    </r>
  </si>
  <si>
    <r>
      <t>2)</t>
    </r>
    <r>
      <rPr>
        <sz val="10"/>
        <rFont val="Arial"/>
        <family val="2"/>
      </rPr>
      <t xml:space="preserve"> Calculated in accordance with the protocols of the Navigation Emission Registration Project of Directorate-General for Public Works and Water Management (in Dutch). See:</t>
    </r>
  </si>
  <si>
    <r>
      <t>3)</t>
    </r>
    <r>
      <rPr>
        <sz val="10"/>
        <rFont val="Arial"/>
        <family val="2"/>
      </rPr>
      <t xml:space="preserve"> Estimation</t>
    </r>
  </si>
  <si>
    <r>
      <t>4)</t>
    </r>
    <r>
      <rPr>
        <sz val="10"/>
        <rFont val="Arial"/>
        <family val="2"/>
      </rPr>
      <t xml:space="preserve"> Calculated by TNO in commission of the Centre for Water Management of the Ministry of Transport. See:</t>
    </r>
  </si>
  <si>
    <t>Factsheets on the website of the Dutch Emission Registration.</t>
  </si>
  <si>
    <t>Table 5.4  NOx emission factors for inland navigation</t>
  </si>
  <si>
    <t>Table 5.5  PM10 emission factors for inland navigation</t>
  </si>
  <si>
    <t>Table 5.6 Emission factors for inland navigation, other substances</t>
  </si>
  <si>
    <r>
      <t>NH</t>
    </r>
    <r>
      <rPr>
        <b/>
        <vertAlign val="subscript"/>
        <sz val="10"/>
        <rFont val="Arial"/>
        <family val="2"/>
      </rPr>
      <t xml:space="preserve">3 </t>
    </r>
    <r>
      <rPr>
        <vertAlign val="superscript"/>
        <sz val="10"/>
        <rFont val="Arial"/>
        <family val="2"/>
      </rPr>
      <t>1)</t>
    </r>
  </si>
  <si>
    <t>Vanadium</t>
  </si>
  <si>
    <t>Mercury</t>
  </si>
  <si>
    <t>Cadmium</t>
  </si>
  <si>
    <t>Copper</t>
  </si>
  <si>
    <t>Chromium</t>
  </si>
  <si>
    <t>Nickel</t>
  </si>
  <si>
    <t>Selenium</t>
  </si>
  <si>
    <t>Zinc</t>
  </si>
  <si>
    <t>Arsenic</t>
  </si>
  <si>
    <t>see table 1.30</t>
  </si>
  <si>
    <r>
      <t>1)</t>
    </r>
    <r>
      <rPr>
        <sz val="10"/>
        <rFont val="Arial"/>
        <family val="2"/>
      </rPr>
      <t xml:space="preserve"> Ntziachristos, L., Z. Samaras, 2000. COPERT III; Computer Programme to calculate emissions from road transport, methodology and emission factors (version 2.1), European Energy Agency (EEA), Copenhagen</t>
    </r>
  </si>
  <si>
    <t>Sources emission factors metals:</t>
  </si>
  <si>
    <t>- Milieudata, Consultancy, 1997. 'Metals in road traffic fuels' (in Dutch), October 1997.</t>
  </si>
  <si>
    <t>- Most, P.F.J. van der, C.Veldt, 1992. Emission Factors Manual Parcom-Atmos, Emission factors for air pollutants 1992. TNO-MEP, Apeldoorn, December 1992.</t>
  </si>
  <si>
    <t>Table 5.7A Inland navigation emission profiles for VOC-components</t>
  </si>
  <si>
    <t>petro</t>
  </si>
  <si>
    <t>Remark: only a part of the substances mentioned above is available in the Emission Registration database.</t>
  </si>
  <si>
    <t>Source: see under Table 5.7C</t>
  </si>
  <si>
    <t>Table 5.7B Profiles for dioxines in VOC from inland navigation</t>
  </si>
  <si>
    <t xml:space="preserve">Omfactor </t>
  </si>
  <si>
    <t xml:space="preserve">Table 5.7C Profiles for PAH in VOC in inland navigation exhaust gasses </t>
  </si>
  <si>
    <t>2-stroke</t>
  </si>
  <si>
    <t>grams/kg of VOC</t>
  </si>
  <si>
    <t>Table 5.8 Emission profiles PM2.5 in inland navigation PM10</t>
  </si>
  <si>
    <t>Combustion of  diesel fuel by recreational boat traffic</t>
  </si>
  <si>
    <t>Combustion of  petrol by recreational boat traffic</t>
  </si>
  <si>
    <t>Combustion of  diesel fuel by professional inland shipping</t>
  </si>
  <si>
    <t>"Onderhoud van methodieken Emissieregistratie 2006-2007.pdf" (in Dutch)</t>
  </si>
  <si>
    <t>('Maintenance of methods Emission Registration 2006-2007.pdf') can be found in:</t>
  </si>
  <si>
    <t>Dutch</t>
  </si>
  <si>
    <t>Deep sea</t>
  </si>
  <si>
    <t>Foreign</t>
  </si>
  <si>
    <t>fishing</t>
  </si>
  <si>
    <t>trawlers</t>
  </si>
  <si>
    <r>
      <t xml:space="preserve">cutters </t>
    </r>
    <r>
      <rPr>
        <vertAlign val="superscript"/>
        <sz val="10"/>
        <rFont val="Arial"/>
        <family val="2"/>
      </rPr>
      <t>1)</t>
    </r>
  </si>
  <si>
    <t>cutters</t>
  </si>
  <si>
    <r>
      <t>1)</t>
    </r>
    <r>
      <rPr>
        <sz val="10"/>
        <rFont val="Arial"/>
        <family val="2"/>
      </rPr>
      <t xml:space="preserve"> Calculated in accordance with the protocols of the Navigation Emission Registration Project </t>
    </r>
  </si>
  <si>
    <t xml:space="preserve">    (EMS) of theDirectorate-General for Public Works and Water Management (in Dutch). See:</t>
  </si>
  <si>
    <t>grams/kg fuel</t>
  </si>
  <si>
    <t>Foreign fishing cutters</t>
  </si>
  <si>
    <t>PM2,5</t>
  </si>
  <si>
    <t>SO2</t>
  </si>
  <si>
    <t>Metals</t>
  </si>
  <si>
    <t>Deep sea trawlers</t>
  </si>
  <si>
    <t>Dutch fishing cutters and inland fishing</t>
  </si>
  <si>
    <t>Table 6.3 Basic data for fisheries fuel sold emission calculations</t>
  </si>
  <si>
    <t>TJ</t>
  </si>
  <si>
    <r>
      <t xml:space="preserve">Emission factors diesel </t>
    </r>
    <r>
      <rPr>
        <vertAlign val="superscript"/>
        <sz val="10"/>
        <rFont val="Arial"/>
        <family val="2"/>
      </rPr>
      <t>2)</t>
    </r>
  </si>
  <si>
    <t xml:space="preserve">   "</t>
  </si>
  <si>
    <t>PM2.5</t>
  </si>
  <si>
    <t>Emission factors fuel oil</t>
  </si>
  <si>
    <r>
      <t xml:space="preserve">Net heating value diesel </t>
    </r>
    <r>
      <rPr>
        <vertAlign val="superscript"/>
        <sz val="10"/>
        <rFont val="Arial"/>
        <family val="2"/>
      </rPr>
      <t>1)</t>
    </r>
  </si>
  <si>
    <t>MJ/kg fuel</t>
  </si>
  <si>
    <r>
      <t xml:space="preserve">Net heating value fuel oil </t>
    </r>
    <r>
      <rPr>
        <vertAlign val="superscript"/>
        <sz val="10"/>
        <rFont val="Arial"/>
        <family val="2"/>
      </rPr>
      <t>1)</t>
    </r>
  </si>
  <si>
    <r>
      <rPr>
        <vertAlign val="superscript"/>
        <sz val="10"/>
        <rFont val="Arial"/>
        <family val="2"/>
      </rPr>
      <t>1)</t>
    </r>
    <r>
      <rPr>
        <sz val="10"/>
        <rFont val="Arial"/>
        <family val="2"/>
      </rPr>
      <t xml:space="preserve"> Source: Statistics Netherlands (CBS), National Energy Balance.</t>
    </r>
  </si>
  <si>
    <r>
      <rPr>
        <vertAlign val="superscript"/>
        <sz val="10"/>
        <rFont val="Arial"/>
        <family val="2"/>
      </rPr>
      <t>2)</t>
    </r>
    <r>
      <rPr>
        <sz val="10"/>
        <rFont val="Arial"/>
        <family val="2"/>
      </rPr>
      <t xml:space="preserve"> Source: TNO; calculated in accordance with the protocols of the Navigation Emission Registration Project (EMS) of theDirectorate-General for Public Works and Water Management (in Dutch). See:</t>
    </r>
  </si>
  <si>
    <r>
      <t xml:space="preserve">Table 6.1 Fuel consumption of fisheries on Dutch territory </t>
    </r>
    <r>
      <rPr>
        <b/>
        <vertAlign val="superscript"/>
        <sz val="16"/>
        <rFont val="Arial"/>
        <family val="2"/>
      </rPr>
      <t>1)</t>
    </r>
  </si>
  <si>
    <r>
      <t xml:space="preserve">Table 6.2 Fishery emission factors for Dutch territory </t>
    </r>
    <r>
      <rPr>
        <b/>
        <vertAlign val="superscript"/>
        <sz val="16"/>
        <rFont val="Arial"/>
        <family val="2"/>
      </rPr>
      <t>1)</t>
    </r>
  </si>
  <si>
    <t>Table 7.1 Fuel consumption of ocean shipping</t>
  </si>
  <si>
    <t>At anchor</t>
  </si>
  <si>
    <t>Manoeuvring</t>
  </si>
  <si>
    <t>Sailing</t>
  </si>
  <si>
    <t>in port</t>
  </si>
  <si>
    <r>
      <t xml:space="preserve">on DCS </t>
    </r>
    <r>
      <rPr>
        <vertAlign val="superscript"/>
        <sz val="10"/>
        <rFont val="Arial"/>
        <family val="2"/>
      </rPr>
      <t>2)</t>
    </r>
  </si>
  <si>
    <r>
      <t>2)</t>
    </r>
    <r>
      <rPr>
        <sz val="10"/>
        <rFont val="Arial"/>
        <family val="2"/>
      </rPr>
      <t xml:space="preserve"> Dutch area of the Continental Shelf</t>
    </r>
  </si>
  <si>
    <t>Table 7.2 CO emission factors for ocean shipping</t>
  </si>
  <si>
    <t>1) 2)</t>
  </si>
  <si>
    <r>
      <t>2)</t>
    </r>
    <r>
      <rPr>
        <sz val="10"/>
        <rFont val="Arial"/>
        <family val="2"/>
      </rPr>
      <t xml:space="preserve"> Calculated in accordance with the protocols of the Navigation Emission Registration Project </t>
    </r>
  </si>
  <si>
    <t xml:space="preserve">    of theDirectorate-General for Public Works and Water Management (in Dutch). See:</t>
  </si>
  <si>
    <r>
      <t>3)</t>
    </r>
    <r>
      <rPr>
        <sz val="10"/>
        <rFont val="Arial"/>
        <family val="2"/>
      </rPr>
      <t xml:space="preserve"> Dutch portion of the Continental Shelf</t>
    </r>
  </si>
  <si>
    <t>Table 7.3 VOC emission factors for ocean shipping</t>
  </si>
  <si>
    <t>* Provisional figures.</t>
  </si>
  <si>
    <t>Table 7.4 NOx emission factors for ocean shipping</t>
  </si>
  <si>
    <t>Table 7.5 PM10 emission factors for ocean shipping</t>
  </si>
  <si>
    <t>Table 7.6 SO2 emission factors for ocean shipping</t>
  </si>
  <si>
    <t>Table 7.7 Emission factors for ocean shipping, other substances</t>
  </si>
  <si>
    <t>Sailing and</t>
  </si>
  <si>
    <r>
      <t xml:space="preserve">on DCS </t>
    </r>
    <r>
      <rPr>
        <vertAlign val="superscript"/>
        <sz val="10"/>
        <rFont val="Arial"/>
        <family val="2"/>
      </rPr>
      <t>1)</t>
    </r>
  </si>
  <si>
    <t>manoeuvring</t>
  </si>
  <si>
    <r>
      <t>NH</t>
    </r>
    <r>
      <rPr>
        <b/>
        <vertAlign val="subscript"/>
        <sz val="10"/>
        <rFont val="Arial"/>
        <family val="2"/>
      </rPr>
      <t xml:space="preserve">3 </t>
    </r>
    <r>
      <rPr>
        <vertAlign val="superscript"/>
        <sz val="10"/>
        <rFont val="Arial"/>
        <family val="2"/>
      </rPr>
      <t>4)</t>
    </r>
  </si>
  <si>
    <t>mgs/kg of fuel</t>
  </si>
  <si>
    <r>
      <t>1)</t>
    </r>
    <r>
      <rPr>
        <sz val="10"/>
        <rFont val="Arial"/>
        <family val="2"/>
      </rPr>
      <t xml:space="preserve"> Dutch portion of the Continental Shelf</t>
    </r>
  </si>
  <si>
    <r>
      <t>2)</t>
    </r>
    <r>
      <rPr>
        <sz val="10"/>
        <rFont val="Arial"/>
        <family val="2"/>
      </rPr>
      <t xml:space="preserve"> Ntziachristos, L., Z. Samaras, 2000. COPERT III; Computer Programme to calculate emissions from road transport, methodology and emission factors (version 2.1), European Energy Agency (EEA), Copenhagen</t>
    </r>
  </si>
  <si>
    <t>Table 7.8A Ocean shipping emission profiles for VOC-components</t>
  </si>
  <si>
    <t>and</t>
  </si>
  <si>
    <t>fuel oil</t>
  </si>
  <si>
    <t>Source: see under Table 7.8C</t>
  </si>
  <si>
    <t>Table 7.8B Profiles for dioxines in VOC from ocean shipping</t>
  </si>
  <si>
    <t xml:space="preserve">Table 7.8C Profiles for PAH in VOC in ocean shipping exhaust gasses </t>
  </si>
  <si>
    <t>Table 7.9 Emission profiles PM2.5 in ocean shipping PM10</t>
  </si>
  <si>
    <t>Combustion of diesel fuel/heavy fuel oil</t>
  </si>
  <si>
    <t>Fuel and emission factors for seagoing vessels at berth</t>
  </si>
  <si>
    <t>Table 7.10A Fuel rate of ships at berth</t>
  </si>
  <si>
    <t>Ship type</t>
  </si>
  <si>
    <t>Fuel rate</t>
  </si>
  <si>
    <t>kg/1000 GT.hour</t>
  </si>
  <si>
    <t>Bulk carrier</t>
  </si>
  <si>
    <t>Container ship</t>
  </si>
  <si>
    <t>General Cargo</t>
  </si>
  <si>
    <t>Passenger &lt;=30000 GT</t>
  </si>
  <si>
    <t>Passenger  &gt; 30000 GT</t>
  </si>
  <si>
    <t>RoRo Cargo</t>
  </si>
  <si>
    <t>Oil Tanker</t>
  </si>
  <si>
    <t>Other Tanker</t>
  </si>
  <si>
    <t>Reefer</t>
  </si>
  <si>
    <t>Other</t>
  </si>
  <si>
    <t>Tug/Supply</t>
  </si>
  <si>
    <t>Source: [Ref 139: Hulskotte et al., 2013; Ref 140: Hulskotte and Matthias, 2013]</t>
  </si>
  <si>
    <t>Table 7.10B Specification of fuel types of ships at berth per ship type</t>
  </si>
  <si>
    <t>HFO</t>
  </si>
  <si>
    <t>MDO</t>
  </si>
  <si>
    <t>MGO/ULMF</t>
  </si>
  <si>
    <t>Table 7.10C  Allocation of fuels usage in engine types and apparatus per ship type</t>
  </si>
  <si>
    <t>Power</t>
  </si>
  <si>
    <t>Boiler</t>
  </si>
  <si>
    <t>(MS)</t>
  </si>
  <si>
    <t>Table 7.10D Emission factors of medium/high speed engines (MS) at berth</t>
  </si>
  <si>
    <t>Year of build</t>
  </si>
  <si>
    <r>
      <t>NO</t>
    </r>
    <r>
      <rPr>
        <b/>
        <vertAlign val="subscript"/>
        <sz val="11"/>
        <color indexed="8"/>
        <rFont val="Arial"/>
        <family val="2"/>
      </rPr>
      <t>X</t>
    </r>
  </si>
  <si>
    <t>PM</t>
  </si>
  <si>
    <t>1900 – 1973</t>
  </si>
  <si>
    <t>1974 – 1979</t>
  </si>
  <si>
    <t>1980 – 1984</t>
  </si>
  <si>
    <t>1985 – 1989</t>
  </si>
  <si>
    <t>1990 – 1994</t>
  </si>
  <si>
    <t>1995 – 1999</t>
  </si>
  <si>
    <t>2000 – 2010</t>
  </si>
  <si>
    <t>2011 – 2015</t>
  </si>
  <si>
    <t>Fuel</t>
  </si>
  <si>
    <r>
      <t>SO</t>
    </r>
    <r>
      <rPr>
        <b/>
        <vertAlign val="subscript"/>
        <sz val="11"/>
        <color indexed="8"/>
        <rFont val="Arial"/>
        <family val="2"/>
      </rPr>
      <t>2</t>
    </r>
  </si>
  <si>
    <r>
      <t>CO</t>
    </r>
    <r>
      <rPr>
        <b/>
        <vertAlign val="subscript"/>
        <sz val="11"/>
        <color indexed="8"/>
        <rFont val="Arial"/>
        <family val="2"/>
      </rPr>
      <t>2</t>
    </r>
  </si>
  <si>
    <t xml:space="preserve">Correction factors for sailing sea-going vessels </t>
  </si>
  <si>
    <t>on Dutch territory and on the Dutch part of the Continental shelf</t>
  </si>
  <si>
    <t>Table 7.11A Correction factors (CEF) for reciprocating diesel engines</t>
  </si>
  <si>
    <r>
      <t>CO</t>
    </r>
    <r>
      <rPr>
        <b/>
        <vertAlign val="subscript"/>
        <sz val="11"/>
        <color indexed="8"/>
        <rFont val="Arial"/>
        <family val="2"/>
      </rPr>
      <t>2</t>
    </r>
    <r>
      <rPr>
        <b/>
        <sz val="11"/>
        <color indexed="8"/>
        <rFont val="Arial"/>
        <family val="2"/>
      </rPr>
      <t>, SO</t>
    </r>
    <r>
      <rPr>
        <b/>
        <vertAlign val="subscript"/>
        <sz val="11"/>
        <color indexed="8"/>
        <rFont val="Arial"/>
        <family val="2"/>
      </rPr>
      <t>2</t>
    </r>
  </si>
  <si>
    <t>VOC, CH4</t>
  </si>
  <si>
    <t xml:space="preserve"> % of MCR</t>
  </si>
  <si>
    <t>SP</t>
  </si>
  <si>
    <t>MS</t>
  </si>
  <si>
    <t>Table 7.11B Correction factors (CEF) for steam turbines</t>
  </si>
  <si>
    <t xml:space="preserve">Power </t>
  </si>
  <si>
    <r>
      <t>CO</t>
    </r>
    <r>
      <rPr>
        <b/>
        <vertAlign val="subscript"/>
        <sz val="11"/>
        <rFont val="Arial"/>
        <family val="2"/>
      </rPr>
      <t>2</t>
    </r>
  </si>
  <si>
    <r>
      <t>SO</t>
    </r>
    <r>
      <rPr>
        <b/>
        <vertAlign val="subscript"/>
        <sz val="11"/>
        <rFont val="Arial"/>
        <family val="2"/>
      </rPr>
      <t>2</t>
    </r>
  </si>
  <si>
    <r>
      <t>NO</t>
    </r>
    <r>
      <rPr>
        <b/>
        <vertAlign val="subscript"/>
        <sz val="11"/>
        <rFont val="Arial"/>
        <family val="2"/>
      </rPr>
      <t>X</t>
    </r>
  </si>
  <si>
    <t>% of MCR</t>
  </si>
  <si>
    <t>Table 7.11C Correction factors (CEF) for gas turbines</t>
  </si>
  <si>
    <t>Table 8.1 Fuel consumption by air traffic</t>
  </si>
  <si>
    <t>LTO-CYCLE (NFR)</t>
  </si>
  <si>
    <t>Schiphol</t>
  </si>
  <si>
    <t>Other airports</t>
  </si>
  <si>
    <t>Take-off</t>
  </si>
  <si>
    <t>Climb-out</t>
  </si>
  <si>
    <t>Approach</t>
  </si>
  <si>
    <t>Idle</t>
  </si>
  <si>
    <t>APU/GPU</t>
  </si>
  <si>
    <t>Gasoline</t>
  </si>
  <si>
    <t>(AVGAS)</t>
  </si>
  <si>
    <t>Table 8.2 CO emission factors for air traffic</t>
  </si>
  <si>
    <t>o.w.</t>
  </si>
  <si>
    <t>airports</t>
  </si>
  <si>
    <t>Jet Kerosine</t>
  </si>
  <si>
    <r>
      <t xml:space="preserve">1) </t>
    </r>
    <r>
      <rPr>
        <sz val="10"/>
        <rFont val="Arial"/>
        <family val="2"/>
      </rPr>
      <t>It concerns derived emission factors. Table 8.9 shows the basic factors.</t>
    </r>
  </si>
  <si>
    <t xml:space="preserve">   For the methodology see chapter 8 of 'Methods for calculating the emissions of transport in the Netherlands'</t>
  </si>
  <si>
    <t>Table 8.3 VOC emission factors for air traffic</t>
  </si>
  <si>
    <t>Kerosine</t>
  </si>
  <si>
    <t>Table 8.4 NOx emission factors for air traffic</t>
  </si>
  <si>
    <t>Table 8.5 PM10 emission factors for air traffic</t>
  </si>
  <si>
    <t>Table 8.6 CH4 emission factors for air traffic</t>
  </si>
  <si>
    <t>LTO</t>
  </si>
  <si>
    <t>Table 8.7 Selection of substances per activity and airport</t>
  </si>
  <si>
    <t>Compound</t>
  </si>
  <si>
    <t>Activity</t>
  </si>
  <si>
    <t>Airports</t>
  </si>
  <si>
    <r>
      <t>CO</t>
    </r>
    <r>
      <rPr>
        <vertAlign val="subscript"/>
        <sz val="10"/>
        <color rgb="FF000000"/>
        <rFont val="Calibri"/>
        <family val="2"/>
      </rPr>
      <t>2</t>
    </r>
    <r>
      <rPr>
        <sz val="10"/>
        <color rgb="FF000000"/>
        <rFont val="Calibri"/>
        <family val="2"/>
      </rPr>
      <t>, CO, NOx, SOx, N</t>
    </r>
    <r>
      <rPr>
        <vertAlign val="subscript"/>
        <sz val="10"/>
        <color rgb="FF000000"/>
        <rFont val="Calibri"/>
        <family val="2"/>
      </rPr>
      <t>2</t>
    </r>
    <r>
      <rPr>
        <sz val="10"/>
        <color rgb="FF000000"/>
        <rFont val="Calibri"/>
        <family val="2"/>
      </rPr>
      <t>O, EC2.5</t>
    </r>
  </si>
  <si>
    <t>All</t>
  </si>
  <si>
    <t>APU</t>
  </si>
  <si>
    <t>Large</t>
  </si>
  <si>
    <t>GSE</t>
  </si>
  <si>
    <t>CxHy</t>
  </si>
  <si>
    <t>Fuelling</t>
  </si>
  <si>
    <r>
      <t>NH</t>
    </r>
    <r>
      <rPr>
        <vertAlign val="subscript"/>
        <sz val="10"/>
        <color rgb="FF000000"/>
        <rFont val="Calibri"/>
        <family val="2"/>
      </rPr>
      <t>3</t>
    </r>
  </si>
  <si>
    <t>PM(10), PM2.5</t>
  </si>
  <si>
    <t>Tyres</t>
  </si>
  <si>
    <t>Brakes</t>
  </si>
  <si>
    <t>Coarse dust</t>
  </si>
  <si>
    <t>Table 8.8A Air traffic emission profiles for VOC-components</t>
  </si>
  <si>
    <t>&lt;==</t>
  </si>
  <si>
    <t>Source: see under Table 8.8C</t>
  </si>
  <si>
    <t>Table 8.8B Profile for dioxines in VOC from air traffic</t>
  </si>
  <si>
    <t xml:space="preserve">Table 8.8C Profiles for PAH in VOC in air traffic exhaust gasses </t>
  </si>
  <si>
    <t>Aircraft type</t>
  </si>
  <si>
    <t>number of engines</t>
  </si>
  <si>
    <t>TIM-cat.</t>
  </si>
  <si>
    <t>MTOW</t>
  </si>
  <si>
    <t>Engine type</t>
  </si>
  <si>
    <t>number of LTO’s</t>
  </si>
  <si>
    <t>CO2
tons/LTO</t>
  </si>
  <si>
    <t>NOx
kgs/LTO</t>
  </si>
  <si>
    <t>VOS
kg/LTO</t>
  </si>
  <si>
    <t>CO
kgs/LTO</t>
  </si>
  <si>
    <t>SOx
kg/LTO</t>
  </si>
  <si>
    <t>Airbus A380</t>
  </si>
  <si>
    <t>JUMBO</t>
  </si>
  <si>
    <t>Trent 970-84</t>
  </si>
  <si>
    <t>Boeing 747-400 combi</t>
  </si>
  <si>
    <t>Boeing 777-200</t>
  </si>
  <si>
    <t>Airbus A350 900</t>
  </si>
  <si>
    <t>Trent XWB-84</t>
  </si>
  <si>
    <t>Airbus A330-300</t>
  </si>
  <si>
    <t>Airbus A330-200</t>
  </si>
  <si>
    <t>Boeing 767-400</t>
  </si>
  <si>
    <t>TF</t>
  </si>
  <si>
    <t>Boeing 767-200/300</t>
  </si>
  <si>
    <t>Boeing 737-900</t>
  </si>
  <si>
    <t>Boeing 737-800</t>
  </si>
  <si>
    <t>CFM56-7B26</t>
  </si>
  <si>
    <t>Airbus A300/B2/B4/C4</t>
  </si>
  <si>
    <t>Boeing 737-700</t>
  </si>
  <si>
    <t>CFM56-7B22</t>
  </si>
  <si>
    <t>Boeing 757-200</t>
  </si>
  <si>
    <t>RB211-535E4</t>
  </si>
  <si>
    <t>Airbus A321</t>
  </si>
  <si>
    <t>Airbus A320</t>
  </si>
  <si>
    <t>Boeing 737-400</t>
  </si>
  <si>
    <t>CFM56-3B-2</t>
  </si>
  <si>
    <t>Bombardier CS (BD500)</t>
  </si>
  <si>
    <t>Airbus A319</t>
  </si>
  <si>
    <t>Boeing 737-300</t>
  </si>
  <si>
    <t>CFM56-3-B1</t>
  </si>
  <si>
    <t>Embraer RJ 190</t>
  </si>
  <si>
    <t>Airbus A318</t>
  </si>
  <si>
    <t>CFM56-5B6/2P</t>
  </si>
  <si>
    <t>Canadair Global Express</t>
  </si>
  <si>
    <t>TFBUS</t>
  </si>
  <si>
    <t>BR700-710A2-20</t>
  </si>
  <si>
    <t>Bombardier CRJ-900</t>
  </si>
  <si>
    <t>CF34-8C5</t>
  </si>
  <si>
    <t>Embraer RJ 170</t>
  </si>
  <si>
    <t>PW307A</t>
  </si>
  <si>
    <t>DHC Dash 8 Q400*</t>
  </si>
  <si>
    <t>TP</t>
  </si>
  <si>
    <t>PW 150A*</t>
  </si>
  <si>
    <t>Bombardier CRJ-700</t>
  </si>
  <si>
    <t>CF34-3A1</t>
  </si>
  <si>
    <t>PW 124B*</t>
  </si>
  <si>
    <t>Embraer 145</t>
  </si>
  <si>
    <t>CF34-3A</t>
  </si>
  <si>
    <t>Falcon 2000/2200</t>
  </si>
  <si>
    <t>Cessna 750</t>
  </si>
  <si>
    <t>AE3007C</t>
  </si>
  <si>
    <t>Embraer 120/121</t>
  </si>
  <si>
    <t>Cessna 550/650</t>
  </si>
  <si>
    <t>Cessna 500</t>
  </si>
  <si>
    <t>AGUSTA A139</t>
  </si>
  <si>
    <t>HELI_T</t>
  </si>
  <si>
    <t>PT6C-67C</t>
  </si>
  <si>
    <t>Dornier 228</t>
  </si>
  <si>
    <t>TPBUS</t>
  </si>
  <si>
    <t>TPE331-11U-601G*</t>
  </si>
  <si>
    <t>Cessna 550</t>
  </si>
  <si>
    <t>EC 135</t>
  </si>
  <si>
    <t>Source: ICAO Aircraft Emissions Databank</t>
  </si>
  <si>
    <t xml:space="preserve">Also see:  ICAO, various years, International Civil Aviation Organisation. International standards and recommended practices environmental protection,. </t>
  </si>
  <si>
    <t xml:space="preserve">annex 16 to the convention on international civil aviation, first edition 1981. </t>
  </si>
  <si>
    <t>Table 8.10 TIM-times during various flight phases</t>
  </si>
  <si>
    <t>TIM-code:</t>
  </si>
  <si>
    <r>
      <t xml:space="preserve">JUMBO </t>
    </r>
    <r>
      <rPr>
        <vertAlign val="superscript"/>
        <sz val="10"/>
        <rFont val="Arial"/>
        <family val="2"/>
      </rPr>
      <t>1)</t>
    </r>
  </si>
  <si>
    <r>
      <t xml:space="preserve">TF </t>
    </r>
    <r>
      <rPr>
        <vertAlign val="superscript"/>
        <sz val="10"/>
        <rFont val="Arial"/>
        <family val="2"/>
      </rPr>
      <t>2)</t>
    </r>
  </si>
  <si>
    <r>
      <t xml:space="preserve">TP </t>
    </r>
    <r>
      <rPr>
        <vertAlign val="superscript"/>
        <sz val="10"/>
        <rFont val="Arial"/>
        <family val="2"/>
      </rPr>
      <t>3)</t>
    </r>
  </si>
  <si>
    <r>
      <t xml:space="preserve">TPBUS </t>
    </r>
    <r>
      <rPr>
        <vertAlign val="superscript"/>
        <sz val="10"/>
        <rFont val="Arial"/>
        <family val="2"/>
      </rPr>
      <t>4)</t>
    </r>
  </si>
  <si>
    <r>
      <t xml:space="preserve">TFBUS </t>
    </r>
    <r>
      <rPr>
        <vertAlign val="superscript"/>
        <sz val="10"/>
        <rFont val="Arial"/>
        <family val="2"/>
      </rPr>
      <t>5)</t>
    </r>
  </si>
  <si>
    <r>
      <t xml:space="preserve">HELI </t>
    </r>
    <r>
      <rPr>
        <vertAlign val="superscript"/>
        <sz val="10"/>
        <rFont val="Arial"/>
        <family val="2"/>
      </rPr>
      <t>6)</t>
    </r>
  </si>
  <si>
    <r>
      <t xml:space="preserve">PISTON </t>
    </r>
    <r>
      <rPr>
        <vertAlign val="superscript"/>
        <sz val="10"/>
        <rFont val="Arial"/>
        <family val="2"/>
      </rPr>
      <t>7)</t>
    </r>
  </si>
  <si>
    <t>seconds</t>
  </si>
  <si>
    <t>Flight phase:</t>
  </si>
  <si>
    <t>TAKE-OFF</t>
  </si>
  <si>
    <t>CLIMB-OUT</t>
  </si>
  <si>
    <t>APPROACH</t>
  </si>
  <si>
    <t>IDLE (until 2002)</t>
  </si>
  <si>
    <t>IDLE</t>
  </si>
  <si>
    <t>The TIMCODE’s have been applied to the following aircraft types:</t>
  </si>
  <si>
    <r>
      <t>1)</t>
    </r>
    <r>
      <rPr>
        <sz val="10"/>
        <rFont val="Arial"/>
        <family val="2"/>
      </rPr>
      <t xml:space="preserve"> JUMBO = wide-body planes (Boeing 747, DC10, MD11 etc)</t>
    </r>
  </si>
  <si>
    <r>
      <t>2)</t>
    </r>
    <r>
      <rPr>
        <sz val="10"/>
        <rFont val="Arial"/>
        <family val="2"/>
      </rPr>
      <t xml:space="preserve"> TF = other commercial aircraft with turbofan engines</t>
    </r>
  </si>
  <si>
    <r>
      <t>3)</t>
    </r>
    <r>
      <rPr>
        <sz val="10"/>
        <rFont val="Arial"/>
        <family val="2"/>
      </rPr>
      <t xml:space="preserve"> TP = commercial aircraft with turboprop engines</t>
    </r>
  </si>
  <si>
    <r>
      <t>4)</t>
    </r>
    <r>
      <rPr>
        <sz val="10"/>
        <rFont val="Arial"/>
        <family val="2"/>
      </rPr>
      <t xml:space="preserve"> TPBUS = business planes with turboprop engines</t>
    </r>
  </si>
  <si>
    <r>
      <t>5)</t>
    </r>
    <r>
      <rPr>
        <sz val="10"/>
        <rFont val="Arial"/>
        <family val="2"/>
      </rPr>
      <t xml:space="preserve"> TFBUS = business planes with turbofan engines</t>
    </r>
  </si>
  <si>
    <r>
      <t>6)</t>
    </r>
    <r>
      <rPr>
        <sz val="10"/>
        <rFont val="Arial"/>
        <family val="2"/>
      </rPr>
      <t xml:space="preserve"> HELI =  helicopters</t>
    </r>
  </si>
  <si>
    <r>
      <t>7)</t>
    </r>
    <r>
      <rPr>
        <sz val="10"/>
        <rFont val="Arial"/>
        <family val="2"/>
      </rPr>
      <t xml:space="preserve"> PISTON = general aviation with piston engine</t>
    </r>
  </si>
  <si>
    <t xml:space="preserve">The flight phase times (except for the Idle-phase) were derived from: EPA, 1985, Environmental Protection Agency, </t>
  </si>
  <si>
    <t xml:space="preserve">Compilation of air pollution emission factors, volume 2, Mobile sources, 4th edition. </t>
  </si>
  <si>
    <t>The average taxi/idle time (Idle) has been determined on the basis of accurate measurements at the various airports</t>
  </si>
  <si>
    <t xml:space="preserve">(Nollet, 1993. Taxi times for PMMS-working party 4 (revised version), NV Schiphol Airport, AOM93/025.RH, February 23 1993) </t>
  </si>
  <si>
    <t>Table 8.11 Emission profiles PM2.5 and EC2.5 in air traffic &amp; GSE PM10</t>
  </si>
  <si>
    <t>weight %</t>
  </si>
  <si>
    <t>EC2.5</t>
  </si>
  <si>
    <t>Combustion of jet kerosene</t>
  </si>
  <si>
    <t>Combustion of aviation gasoline</t>
  </si>
  <si>
    <t>Combustion of diesel</t>
  </si>
  <si>
    <t>Brake wear</t>
  </si>
  <si>
    <t>Tyre wear</t>
  </si>
  <si>
    <t>Table 8.12 Implied emission factors of ground service equipment at Dutch airports</t>
  </si>
  <si>
    <t>Source: KLM Equipment services</t>
  </si>
  <si>
    <t>Table 8.13 Dust emissions from tyre and brake wear</t>
  </si>
  <si>
    <t>Fine dust (PM10)</t>
  </si>
  <si>
    <t>grams/tonne MTOW</t>
  </si>
  <si>
    <t>Source: Morris 2007</t>
  </si>
  <si>
    <t>Table 8.14 Air traffic emission factors of lead and SO2</t>
  </si>
  <si>
    <t>Year</t>
  </si>
  <si>
    <r>
      <t>SO</t>
    </r>
    <r>
      <rPr>
        <b/>
        <vertAlign val="subscript"/>
        <sz val="10"/>
        <color rgb="FF000000"/>
        <rFont val="Arial"/>
        <family val="2"/>
      </rPr>
      <t>2</t>
    </r>
  </si>
  <si>
    <t>AvGas</t>
  </si>
  <si>
    <t>Jet-A</t>
  </si>
  <si>
    <t>Boeing 747-800</t>
  </si>
  <si>
    <t>Boeing 777-200LR/777F</t>
  </si>
  <si>
    <t>Boeing 787-9 Dreamliner</t>
  </si>
  <si>
    <t>Boeing 787-8 Dreamliner</t>
  </si>
  <si>
    <t>CF34-8E2</t>
  </si>
  <si>
    <t>CF34-8C5B1</t>
  </si>
  <si>
    <t>Dornier 328-Jet</t>
  </si>
  <si>
    <t>ARRIUS 2B2</t>
  </si>
  <si>
    <t>Table 9.1 Fuel consumption of mobile machinery</t>
  </si>
  <si>
    <t>TOTAL</t>
  </si>
  <si>
    <t>Agriculture</t>
  </si>
  <si>
    <t>Building sector</t>
  </si>
  <si>
    <t>Manufacturing industry</t>
  </si>
  <si>
    <t>Households</t>
  </si>
  <si>
    <t>Other sectors</t>
  </si>
  <si>
    <t>Source: TNO and CBS (Statistics Netherlands) Energy statistics.</t>
  </si>
  <si>
    <t>Table 9.2 Mobile machinery emission factors, CO</t>
  </si>
  <si>
    <t>Table 9.3 Mobile machinery emission factors, VOC</t>
  </si>
  <si>
    <t>Table 9.4 Mobile machinery emission factors, NOx</t>
  </si>
  <si>
    <t>Table 9.5 Mobile machinery emission factors, PM10</t>
  </si>
  <si>
    <t>Table 9.6 Mobile machinery emission factors, CH4</t>
  </si>
  <si>
    <t>TNO</t>
  </si>
  <si>
    <t>Table 9.7 Mobile machinery emission factors, NH3</t>
  </si>
  <si>
    <t xml:space="preserve">Table 9.8 Emission profiles PM2.5 and EC2.5 in mobile machinery PM10 </t>
  </si>
  <si>
    <t>Combustion of petrol</t>
  </si>
  <si>
    <t>Combustion of LPG</t>
  </si>
  <si>
    <t>Table 9.9 Basic data emission correction mobile machinery</t>
  </si>
  <si>
    <r>
      <t>BUTILch%</t>
    </r>
    <r>
      <rPr>
        <sz val="10"/>
        <rFont val="Arial"/>
        <family val="2"/>
      </rPr>
      <t xml:space="preserve"> </t>
    </r>
    <r>
      <rPr>
        <vertAlign val="superscript"/>
        <sz val="10"/>
        <rFont val="Arial"/>
        <family val="2"/>
      </rPr>
      <t>2)</t>
    </r>
  </si>
  <si>
    <r>
      <t>GWWch%</t>
    </r>
    <r>
      <rPr>
        <sz val="10"/>
        <rFont val="Arial"/>
        <family val="2"/>
      </rPr>
      <t xml:space="preserve"> </t>
    </r>
    <r>
      <rPr>
        <vertAlign val="superscript"/>
        <sz val="10"/>
        <rFont val="Arial"/>
        <family val="2"/>
      </rPr>
      <t>3)</t>
    </r>
  </si>
  <si>
    <r>
      <t>Agr_PJ</t>
    </r>
    <r>
      <rPr>
        <sz val="10"/>
        <rFont val="Arial"/>
        <family val="2"/>
      </rPr>
      <t xml:space="preserve"> </t>
    </r>
    <r>
      <rPr>
        <vertAlign val="superscript"/>
        <sz val="10"/>
        <rFont val="Arial"/>
        <family val="2"/>
      </rPr>
      <t>4)</t>
    </r>
  </si>
  <si>
    <r>
      <t>Contract work_PJ</t>
    </r>
    <r>
      <rPr>
        <sz val="10"/>
        <rFont val="Arial"/>
        <family val="2"/>
      </rPr>
      <t xml:space="preserve"> </t>
    </r>
    <r>
      <rPr>
        <vertAlign val="superscript"/>
        <sz val="10"/>
        <rFont val="Arial"/>
        <family val="2"/>
      </rPr>
      <t>5)</t>
    </r>
  </si>
  <si>
    <r>
      <t xml:space="preserve">1) </t>
    </r>
    <r>
      <rPr>
        <sz val="10"/>
        <rFont val="Arial"/>
        <family val="2"/>
      </rPr>
      <t>See section 8 of the Methods report.</t>
    </r>
  </si>
  <si>
    <r>
      <t>2)</t>
    </r>
    <r>
      <rPr>
        <sz val="10"/>
        <rFont val="Arial"/>
        <family val="2"/>
      </rPr>
      <t xml:space="preserve"> BUTILch% = index figure for sector of construction of buildings and utility projects, (%)</t>
    </r>
  </si>
  <si>
    <r>
      <t>3)</t>
    </r>
    <r>
      <rPr>
        <sz val="10"/>
        <rFont val="Arial"/>
        <family val="2"/>
      </rPr>
      <t xml:space="preserve"> GWWch% = index figure for the civil engineering sector, (%)</t>
    </r>
  </si>
  <si>
    <r>
      <t>4)</t>
    </r>
    <r>
      <rPr>
        <sz val="10"/>
        <rFont val="Arial"/>
        <family val="2"/>
      </rPr>
      <t xml:space="preserve"> Agr_PJ = Energy consumption of agricultural machinery on farms LEI, (PJ)</t>
    </r>
  </si>
  <si>
    <r>
      <t>5)</t>
    </r>
    <r>
      <rPr>
        <sz val="10"/>
        <rFont val="Arial"/>
        <family val="2"/>
      </rPr>
      <t xml:space="preserve"> Contract work _PJ = Energy consumption of agricultural machinery by  contractors CUMELA, (PJ)</t>
    </r>
  </si>
  <si>
    <t>Table 9.10 Corrected diesel fuel consumption of mobile machinery</t>
  </si>
  <si>
    <t>Agricultural sector</t>
  </si>
  <si>
    <t>Construction sector</t>
  </si>
  <si>
    <t>According to EMMA</t>
  </si>
  <si>
    <t>Corrected</t>
  </si>
  <si>
    <r>
      <t xml:space="preserve">1) </t>
    </r>
    <r>
      <rPr>
        <sz val="10"/>
        <rFont val="Arial"/>
        <family val="2"/>
      </rPr>
      <t>See Chapter 9 of the Methods report.</t>
    </r>
  </si>
  <si>
    <t>fossil part of CC</t>
  </si>
  <si>
    <t>biogasoline</t>
  </si>
  <si>
    <t>bio-ethanol</t>
  </si>
  <si>
    <t>bio-ETBE</t>
  </si>
  <si>
    <t>bio-MTBE</t>
  </si>
  <si>
    <t>bio-methanol</t>
  </si>
  <si>
    <t>bionafta</t>
  </si>
  <si>
    <t>FAME</t>
  </si>
  <si>
    <t>HVO</t>
  </si>
  <si>
    <t>FAEE</t>
  </si>
  <si>
    <t>A</t>
  </si>
  <si>
    <t>A1</t>
  </si>
  <si>
    <t>A2</t>
  </si>
  <si>
    <t>A3</t>
  </si>
  <si>
    <t>A4</t>
  </si>
  <si>
    <t>A5</t>
  </si>
  <si>
    <t>A6</t>
  </si>
  <si>
    <t>A7</t>
  </si>
  <si>
    <t>B</t>
  </si>
  <si>
    <t>B1</t>
  </si>
  <si>
    <t>B2</t>
  </si>
  <si>
    <t>B3</t>
  </si>
  <si>
    <t>B4</t>
  </si>
  <si>
    <t>B5</t>
  </si>
  <si>
    <t>B6</t>
  </si>
  <si>
    <t>B7</t>
  </si>
  <si>
    <t>B8</t>
  </si>
  <si>
    <t>B9</t>
  </si>
  <si>
    <t>B10</t>
  </si>
  <si>
    <t>B11</t>
  </si>
  <si>
    <t>B12</t>
  </si>
  <si>
    <t>B13</t>
  </si>
  <si>
    <t>B14</t>
  </si>
  <si>
    <t>B15</t>
  </si>
  <si>
    <t>B16</t>
  </si>
  <si>
    <t>B17</t>
  </si>
  <si>
    <t>C</t>
  </si>
  <si>
    <t>C1</t>
  </si>
  <si>
    <t>C2</t>
  </si>
  <si>
    <t>C3</t>
  </si>
  <si>
    <t>D</t>
  </si>
  <si>
    <t>D1</t>
  </si>
  <si>
    <t>D2</t>
  </si>
  <si>
    <t>E</t>
  </si>
  <si>
    <t>E1</t>
  </si>
  <si>
    <t>E2</t>
  </si>
  <si>
    <t>F</t>
  </si>
  <si>
    <t>F1</t>
  </si>
  <si>
    <t>F2</t>
  </si>
  <si>
    <t>G</t>
  </si>
  <si>
    <t>G1</t>
  </si>
  <si>
    <t>G2</t>
  </si>
  <si>
    <t>G3</t>
  </si>
  <si>
    <t>H</t>
  </si>
  <si>
    <t>H1</t>
  </si>
  <si>
    <t>H2</t>
  </si>
  <si>
    <t>I</t>
  </si>
  <si>
    <t>I1</t>
  </si>
  <si>
    <t>I2</t>
  </si>
  <si>
    <t>I3</t>
  </si>
  <si>
    <t>I4</t>
  </si>
  <si>
    <t>I5</t>
  </si>
  <si>
    <t>I6</t>
  </si>
  <si>
    <t>I7</t>
  </si>
  <si>
    <t>I8</t>
  </si>
  <si>
    <t>I9</t>
  </si>
  <si>
    <t>K</t>
  </si>
  <si>
    <t>K1</t>
  </si>
  <si>
    <t>K2</t>
  </si>
  <si>
    <t>K3</t>
  </si>
  <si>
    <t>K4</t>
  </si>
  <si>
    <t>K5</t>
  </si>
  <si>
    <t>K6</t>
  </si>
  <si>
    <t>Bio fuel</t>
  </si>
  <si>
    <t>See Table 9.6</t>
  </si>
  <si>
    <t>(with Tar containing Asphalt Granulate (TAR))</t>
  </si>
  <si>
    <t xml:space="preserve"> for the 50 most frequently sighted aircraft at Schiphol airport</t>
  </si>
  <si>
    <t>Table 2.2 Mobile source emission factors for greenhouse gasses</t>
  </si>
  <si>
    <t>NL</t>
  </si>
  <si>
    <t>ENG</t>
  </si>
  <si>
    <t>Table 5.3  VOC (combustion) emission factors for inland navigation 1)</t>
  </si>
  <si>
    <t>this profile is used till 2010</t>
  </si>
  <si>
    <t>from 2011  see table 3.23a</t>
  </si>
  <si>
    <t xml:space="preserve">1) Calculated in accordance with the protocols of the Navigation Emission Registration Project </t>
  </si>
  <si>
    <t>At berth</t>
  </si>
  <si>
    <t>on DCS</t>
  </si>
  <si>
    <t>in portareas</t>
  </si>
  <si>
    <t>Tier 0 or I</t>
  </si>
  <si>
    <t>Tier II</t>
  </si>
  <si>
    <t>Table 7.10E Emission factors of boilers of boilers at berth</t>
  </si>
  <si>
    <t>Table 7.10F Emission factors of all engines and apparatus</t>
  </si>
  <si>
    <t>pre-Euro</t>
  </si>
  <si>
    <t>BABHZEEV</t>
  </si>
  <si>
    <t>before 1982</t>
  </si>
  <si>
    <t>Pre-Euro regulated catalytic converter</t>
  </si>
  <si>
    <t>Pre-Euro light</t>
  </si>
  <si>
    <t>Pre-Euro heavy</t>
  </si>
  <si>
    <t>Euro-6D medium weight</t>
  </si>
  <si>
    <t>Euro-6D heavy</t>
  </si>
  <si>
    <t>Euro-4 light half open particulate filter</t>
  </si>
  <si>
    <t>Euro-4 medium weight half open particulate filter</t>
  </si>
  <si>
    <t>Euro-4 heavy half open particulate filter</t>
  </si>
  <si>
    <t>Pre-Euro medium weight</t>
  </si>
  <si>
    <t>Unregulated catalytic converter heavy weight</t>
  </si>
  <si>
    <t>before 1992</t>
  </si>
  <si>
    <t>Euro-6D</t>
  </si>
  <si>
    <t>Euro-4 half open particulate filter</t>
  </si>
  <si>
    <t>Pre-Euro light weight</t>
  </si>
  <si>
    <t>Pre-Euro heavy weight</t>
  </si>
  <si>
    <t>LPAHZEEV</t>
  </si>
  <si>
    <t>LPEDEUD6</t>
  </si>
  <si>
    <t>Euro-6D plug-in hybrid</t>
  </si>
  <si>
    <t>LTRDEUD6CL3</t>
  </si>
  <si>
    <t>Euro-6D heavy, light tractor with trailer</t>
  </si>
  <si>
    <t>LTRDEUR1CL3</t>
  </si>
  <si>
    <t>Euro-1 heavy, light tractor with trailer</t>
  </si>
  <si>
    <t>LTRDEUR2CL3</t>
  </si>
  <si>
    <t>Euro-2 heavy, light tractor with trailer</t>
  </si>
  <si>
    <t>LTRDEUR3CL3</t>
  </si>
  <si>
    <t>Euro-3 heavy, light tractor with trailer</t>
  </si>
  <si>
    <t>LTRDEUR4CL3</t>
  </si>
  <si>
    <t>Euro-4 heavy, light tractor with trailer</t>
  </si>
  <si>
    <t>LTRDEUR4CL3DPF</t>
  </si>
  <si>
    <t>Euro-4 heavy, light tractor with trailer and closed particulate filter</t>
  </si>
  <si>
    <t>LTREZEEV</t>
  </si>
  <si>
    <t>light tractor with trailer</t>
  </si>
  <si>
    <t>Eletricity</t>
  </si>
  <si>
    <t>CF6-80C2B1F</t>
  </si>
  <si>
    <t>Airbus A350 1000</t>
  </si>
  <si>
    <t>Boeing 787-10 Dreamliner</t>
  </si>
  <si>
    <t>CF6-80E1A4</t>
  </si>
  <si>
    <t>CF6-80C2A2</t>
  </si>
  <si>
    <t>CF6-80C2B8FA</t>
  </si>
  <si>
    <t>CF6-80C2B6F</t>
  </si>
  <si>
    <t>CF6-50C2</t>
  </si>
  <si>
    <t>Airbus 321 neo</t>
  </si>
  <si>
    <t>PW1525G</t>
  </si>
  <si>
    <t>Dassault Falcon 7X</t>
  </si>
  <si>
    <t>Dassault Falcon 900</t>
  </si>
  <si>
    <t>TFE731-3</t>
  </si>
  <si>
    <t>PW306B</t>
  </si>
  <si>
    <t>Cessna 560</t>
  </si>
  <si>
    <t>JT15D-5, -5A, -5B</t>
  </si>
  <si>
    <t>JT15D-4 series</t>
  </si>
  <si>
    <t>JT15D-1 series</t>
  </si>
  <si>
    <t>Cessna 208 Caravan*</t>
  </si>
  <si>
    <t>PT6A-114A*</t>
  </si>
  <si>
    <t>IDLE (2003/2004, 5th runway into operation)</t>
  </si>
  <si>
    <t>IDLE (from 2005 onwards, annual data from Eurocontrol)</t>
  </si>
  <si>
    <t>on average:</t>
  </si>
  <si>
    <t>Rotterdam</t>
  </si>
  <si>
    <t>IDLE (until 2004)</t>
  </si>
  <si>
    <t>Twente</t>
  </si>
  <si>
    <t>Maastricht</t>
  </si>
  <si>
    <t>Groningen</t>
  </si>
  <si>
    <t>Eindhoven</t>
  </si>
  <si>
    <t>75,4 *</t>
  </si>
  <si>
    <t>* profile of EC2.5 is engine-dependent, only when not available this default value is used.</t>
  </si>
  <si>
    <t>grams/tonne of fuel</t>
  </si>
  <si>
    <t>Table 2.5 Uncertainty estimates for greenhouse gas emissions</t>
  </si>
  <si>
    <r>
      <t>Table 2.7 Petrol and diesel fuel, CO</t>
    </r>
    <r>
      <rPr>
        <b/>
        <vertAlign val="subscript"/>
        <sz val="16"/>
        <rFont val="Calibri"/>
        <family val="2"/>
        <scheme val="minor"/>
      </rPr>
      <t>2</t>
    </r>
    <r>
      <rPr>
        <b/>
        <sz val="16"/>
        <rFont val="Calibri"/>
        <family val="2"/>
        <scheme val="minor"/>
      </rPr>
      <t xml:space="preserve"> emission factors</t>
    </r>
  </si>
  <si>
    <t>Table 3.2 Emission factors for petrol evaporation</t>
  </si>
  <si>
    <t>Table 3.3A Emission factors for particles from tyres, brakes and road surfaces</t>
  </si>
  <si>
    <t>Table 3.3B Profiles for particles from tyres, brakes and road surfaces</t>
  </si>
  <si>
    <t xml:space="preserve">Table 3.4 Emission factors for leakage losses and combustion of engine oil </t>
  </si>
  <si>
    <t>Table 3.5 Leakage losses of engine oil by vehicle age</t>
  </si>
  <si>
    <t>Table 3.6A Heavy metals in motor fuels and engine oil</t>
  </si>
  <si>
    <t>Table 3.6B  Profiles of heavy metals in wear debris</t>
  </si>
  <si>
    <t>Table 3.6C PAH-factors for tyre wear</t>
  </si>
  <si>
    <t xml:space="preserve">Table 3.7 Lead and sulphur content of road traffic fuels </t>
  </si>
  <si>
    <t>Table 3.8A Correction factors resulting from the utilization of porous asphalt</t>
  </si>
  <si>
    <t xml:space="preserve">Table 3.8B Percentage of PAH-containing road surface </t>
  </si>
  <si>
    <t>Table 3.8C PAH in Tar containing Asphalt Granulate (TAR)</t>
  </si>
  <si>
    <t xml:space="preserve">Table 3.8D PAH10 contents of asphalt granulate </t>
  </si>
  <si>
    <t>Table 3.9A Profiles for leakage losses of engine oil, by compartiment</t>
  </si>
  <si>
    <t>Table 3.9B Component profiles of engine oil</t>
  </si>
  <si>
    <t>Table 3.10A Road traffic emission profiles for VOC-components</t>
  </si>
  <si>
    <t>Table 3.10B Road traffic emission profiles for VOC components, new factors</t>
  </si>
  <si>
    <t>Table 3.10C Profiles for PAH in VOC in road traffic exhaust gasses</t>
  </si>
  <si>
    <t>Table 3.10D PAH-profiles petrol fuelled vehicles with cat and diesel vehicles 2000 and after</t>
  </si>
  <si>
    <t>Table 3.10E Profiles for dioxines in VOC in road traffic exhaust gasses</t>
  </si>
  <si>
    <t xml:space="preserve">Table 3.13 Emission profiles PM2.5 in road traffic PM10 </t>
  </si>
  <si>
    <t>Source: Dröge et al. 2011 &amp; Van Zyl et al. 2015b, Eijk et al. 2017</t>
  </si>
  <si>
    <t>See table 2.6</t>
  </si>
  <si>
    <t>rounded to 0,1 million</t>
  </si>
  <si>
    <t>Kilometers (million)</t>
  </si>
  <si>
    <t>Vehicle</t>
  </si>
  <si>
    <t>Utility vehicle</t>
  </si>
  <si>
    <t>Table 3.30b Shares of Versit+ classes per vehicle-fuel combination and road type distribution</t>
  </si>
  <si>
    <t>rounded to 1%</t>
  </si>
  <si>
    <t>Type and</t>
  </si>
  <si>
    <t>Share in total kilometers of vehicle-fuel combination</t>
  </si>
  <si>
    <t>fuel</t>
  </si>
  <si>
    <t>BABB</t>
  </si>
  <si>
    <t>BABC</t>
  </si>
  <si>
    <t>BABCEEV5GEL</t>
  </si>
  <si>
    <t>BABCEUR5GEL</t>
  </si>
  <si>
    <t>BABCEUR6GEL</t>
  </si>
  <si>
    <t>BABDEEV5GELSCR</t>
  </si>
  <si>
    <t>BABD</t>
  </si>
  <si>
    <t>BABDEUR0GEL</t>
  </si>
  <si>
    <t>BABDEUR1GEL</t>
  </si>
  <si>
    <t>BABDEUR2GEL</t>
  </si>
  <si>
    <t>BABDEUR3GEL</t>
  </si>
  <si>
    <t>BABDEUR4GEL</t>
  </si>
  <si>
    <t>BABDEUR5EGRGEL</t>
  </si>
  <si>
    <t>BABDEUR5GELSCR</t>
  </si>
  <si>
    <t>BABDEUR6GEL</t>
  </si>
  <si>
    <t>BABE</t>
  </si>
  <si>
    <t>BABEZEEVGEL</t>
  </si>
  <si>
    <t>BABH</t>
  </si>
  <si>
    <t>BABHZEEVGEL</t>
  </si>
  <si>
    <t>BABL</t>
  </si>
  <si>
    <t>LBAB</t>
  </si>
  <si>
    <t>LBAC</t>
  </si>
  <si>
    <t>LBAD</t>
  </si>
  <si>
    <t>LBAE</t>
  </si>
  <si>
    <t>LBAHZEEV</t>
  </si>
  <si>
    <t>LBAH</t>
  </si>
  <si>
    <t>LBAL</t>
  </si>
  <si>
    <t>LBCBEUR3</t>
  </si>
  <si>
    <t>LBCB</t>
  </si>
  <si>
    <t>LBCBEUR4</t>
  </si>
  <si>
    <t>LBCBEUR5</t>
  </si>
  <si>
    <t>LBCBEUR6</t>
  </si>
  <si>
    <t>LPAB</t>
  </si>
  <si>
    <t>LPAC</t>
  </si>
  <si>
    <t>LPAD</t>
  </si>
  <si>
    <t>LPAE</t>
  </si>
  <si>
    <t>LPAH</t>
  </si>
  <si>
    <t>LPAL</t>
  </si>
  <si>
    <t>LPCBEUR3</t>
  </si>
  <si>
    <t>LPCB</t>
  </si>
  <si>
    <t>LPCBEUR4</t>
  </si>
  <si>
    <t>LPCBEUR5</t>
  </si>
  <si>
    <t>LPCBEUR6</t>
  </si>
  <si>
    <t>LPEB</t>
  </si>
  <si>
    <t>LPED</t>
  </si>
  <si>
    <t>LTRBEUR0</t>
  </si>
  <si>
    <t>LTRB</t>
  </si>
  <si>
    <t>LTRCEUR5</t>
  </si>
  <si>
    <t>LTRC</t>
  </si>
  <si>
    <t>LTRCEUR6</t>
  </si>
  <si>
    <t>LTRD</t>
  </si>
  <si>
    <t>LTRDEUR0</t>
  </si>
  <si>
    <t>LTRE</t>
  </si>
  <si>
    <t>LTRLEUR6</t>
  </si>
  <si>
    <t>LTRL</t>
  </si>
  <si>
    <t>MUTBEUR0LCH</t>
  </si>
  <si>
    <t>MUTB</t>
  </si>
  <si>
    <t>MUTCEUR6LCH</t>
  </si>
  <si>
    <t>MUTC</t>
  </si>
  <si>
    <t>MUTCEUR6ZWA</t>
  </si>
  <si>
    <t>MUTDEDE5LCHSCR</t>
  </si>
  <si>
    <t>MUTD</t>
  </si>
  <si>
    <t>MUTDEDE5SCRZWA</t>
  </si>
  <si>
    <t>MUTDEUG5EGRLCH</t>
  </si>
  <si>
    <t>MUTDEUG5EGRZWA</t>
  </si>
  <si>
    <t>MUTDEUG5LCHSCR</t>
  </si>
  <si>
    <t>MUTDEUG5SCRZWA</t>
  </si>
  <si>
    <t>MUTDEUR0LCH</t>
  </si>
  <si>
    <t>MUTDEUR0ZWA</t>
  </si>
  <si>
    <t>MUTDEUR1LCH</t>
  </si>
  <si>
    <t>MUTDEUR1ZWA</t>
  </si>
  <si>
    <t>MUTDEUR2LCH</t>
  </si>
  <si>
    <t>MUTDEUR2ZWA</t>
  </si>
  <si>
    <t>MUTDEUR3LCH</t>
  </si>
  <si>
    <t>MUTDEUR3ZWA</t>
  </si>
  <si>
    <t>MUTDEUR4LCH</t>
  </si>
  <si>
    <t>MUTDEUR4ZWA</t>
  </si>
  <si>
    <t>MUTDEUR6LCH</t>
  </si>
  <si>
    <t>MUTDEUR6ZWA</t>
  </si>
  <si>
    <t>MUTEZEEVLCH</t>
  </si>
  <si>
    <t>MUTE</t>
  </si>
  <si>
    <t>MUTEZEEVZWA</t>
  </si>
  <si>
    <t>MUTLEUR0LCH</t>
  </si>
  <si>
    <t>MUTL</t>
  </si>
  <si>
    <t>MVAB</t>
  </si>
  <si>
    <t>MVAC</t>
  </si>
  <si>
    <t>MVAD</t>
  </si>
  <si>
    <t>MVAE</t>
  </si>
  <si>
    <t>MVAHZEEVLCH</t>
  </si>
  <si>
    <t>MVAH</t>
  </si>
  <si>
    <t>MVAL</t>
  </si>
  <si>
    <t>ZTRB</t>
  </si>
  <si>
    <t>ZTRC</t>
  </si>
  <si>
    <t>ZTRD</t>
  </si>
  <si>
    <t>ZTRE</t>
  </si>
  <si>
    <t>ZTREZEEVZWA</t>
  </si>
  <si>
    <t>ZTRL</t>
  </si>
  <si>
    <t>ZUTBEUR0</t>
  </si>
  <si>
    <t>ZUTB</t>
  </si>
  <si>
    <t>ZUTCEUR6</t>
  </si>
  <si>
    <t>ZUTC</t>
  </si>
  <si>
    <t>ZUTDEDE5SCR</t>
  </si>
  <si>
    <t>ZUTD</t>
  </si>
  <si>
    <t>ZUTDEUG5EGR</t>
  </si>
  <si>
    <t>ZUTDEUG5SCR</t>
  </si>
  <si>
    <t>ZUTDEUR0</t>
  </si>
  <si>
    <t>ZUTDEUR1</t>
  </si>
  <si>
    <t>ZUTDEUR2</t>
  </si>
  <si>
    <t>ZUTDEUR3</t>
  </si>
  <si>
    <t>ZUTDEUR4</t>
  </si>
  <si>
    <t>ZUTDEUR6</t>
  </si>
  <si>
    <t>ZUTEZEEV</t>
  </si>
  <si>
    <t>ZUTE</t>
  </si>
  <si>
    <t>ZUTHZEEV</t>
  </si>
  <si>
    <t>ZUTH</t>
  </si>
  <si>
    <t>ZVAB</t>
  </si>
  <si>
    <t>ZVAC</t>
  </si>
  <si>
    <t>ZVAD</t>
  </si>
  <si>
    <t>ZVAE</t>
  </si>
  <si>
    <t>Table 3.14 Basic emission factors for two-wheeled vehicles</t>
  </si>
  <si>
    <t>Table 3.12 Number of vehicle kilometres in bottom-up methodology</t>
  </si>
  <si>
    <t>Table 2.6 Heating values for petrol and diesel</t>
  </si>
  <si>
    <t>sewer</t>
  </si>
  <si>
    <t>Source: NEa (2021) Rapportage Energie voor Vervoer in Nederland 2020</t>
  </si>
  <si>
    <t>https://www.emissieautoriteit.nl/documenten/publicatie/2021/07/02/totaalrapportage-energie-voor-vervoer-2020</t>
  </si>
  <si>
    <t>Table 2.8 Share of different types of biofuels in total biofuel consumption for transport in the Netherlands (NEa, 2021)</t>
  </si>
  <si>
    <t>version 2022</t>
  </si>
  <si>
    <t>De gegevens verzameld en verwerkt door de Taakgroep Verkeer en Vervoer voor de Emissieregistratie, zoals emissiefactoren, zijn bedoeld om nationale totalen van de schadelijke uitstoot van Verkeer en Vervoer te bepalen en te rapporteren. Voor andere toepassingen zijn deze gegevens waarschijnlijk niet geschikt. Daarnaast worden deze inzichten jaarlijks bijgesteld en zijn oudere gegevens niet meer van toepassing. Om de verwerking van de gegevens behapbaar te maken, worden er gemiddelden bepaald per relevante situatie. Dit zijn gemiddelden van de vloot, de inzet, de onderhoudsstaat, en het gedrag in elk van de veel voorkomende situaties die substantieel bijdragen aan de totale nationale uitstoot. Het is daarom veelal niet goed mogelijk om te interpoleren, toe te passen op andere situaties dan de definieerde situaties, of de details in de onderliggende categorieën te gebruiken. In dergelijke sommen is de kans groot dat er oneigenlijke en onbetrouwbare vergelijkingen gemaakt worden. Bij toepassingen van deze cijfers voor andere doeleinden is het noodzakelijk naar de onderliggende gegevens, omstandigheden en metingen te kijken. De Taakgroep Verkeer en Vervoer, als verantwoordelijke voor deze nationale cijfers, is de partij die hierop goed toe kan zien.</t>
  </si>
  <si>
    <t xml:space="preserve">The figures presented in this document are meant to be used to calculate and report national totals. The figures are in most cases not suitable for other uses. Furthermore, the figures change yearly based on new findings and research. Therefore, older figures are not applicable anymore. The figures are averages, therefore they are not suited for interpolation, and cannot be used in other situations than the one presented in the report. If doing so, the estimates will probably be incorrect. The figures can only be used in other situations after careful consideration of the circumstances and actual observations. The Task Torce for Transportation is responsible for these national averages, so they can be contacted in case of doubt. </t>
  </si>
  <si>
    <t>TAE-125-01</t>
  </si>
  <si>
    <t>PISTON</t>
  </si>
  <si>
    <t>Diamond DA 40 D</t>
  </si>
  <si>
    <t>Trent7000-72</t>
  </si>
  <si>
    <t>Airbus A330 neo 800/900</t>
  </si>
  <si>
    <t>LEAP-1A35A/33/33B2/32/30</t>
  </si>
  <si>
    <t>GEnx-2B67B</t>
  </si>
  <si>
    <t>GEnx-1B70</t>
  </si>
  <si>
    <t>CFM56-5B3/3</t>
  </si>
  <si>
    <t>GEnx-1B76/P2</t>
  </si>
  <si>
    <t>GEnx-1B74/75/P1</t>
  </si>
  <si>
    <t>GE90-77B</t>
  </si>
  <si>
    <t>CFM56-5B5/P</t>
  </si>
  <si>
    <t>GE90-115B</t>
  </si>
  <si>
    <t>CFM56-5B4/3</t>
  </si>
  <si>
    <t>CF34-10E5A1</t>
  </si>
  <si>
    <t>EC2.5 
g/LTO</t>
  </si>
  <si>
    <t>PM10
g/LTO</t>
  </si>
  <si>
    <t>Table 8.9 Number of LTO's, emission factors per aircraft type in 2020</t>
  </si>
  <si>
    <t>, the Dutch Civil Aviation Authority concerning taxi times per separate runway combined with use figures (%) per runway, and data for 2005 - 2020 provided by Eurocontrol CODA.</t>
  </si>
  <si>
    <t>ZVAH</t>
  </si>
  <si>
    <t>ZVAHZEEV</t>
  </si>
  <si>
    <t>LPEDEDT6</t>
  </si>
  <si>
    <t>LPADEDT6</t>
  </si>
  <si>
    <t>LTRDEDT6CL3</t>
  </si>
  <si>
    <t>LBADEDT6CL3</t>
  </si>
  <si>
    <t>LBADEDT6CL2</t>
  </si>
  <si>
    <t>LBADEDT6CL1</t>
  </si>
  <si>
    <t>Road type distribution 2020</t>
  </si>
  <si>
    <t>Bus (articulated)</t>
  </si>
  <si>
    <t>Euro-5 articulated</t>
  </si>
  <si>
    <t>Euro-6 articulated</t>
  </si>
  <si>
    <t>Euro-5EV SCR articulated</t>
  </si>
  <si>
    <t>Euro-0 articulated</t>
  </si>
  <si>
    <t>Euro-2 articulated</t>
  </si>
  <si>
    <t>Euro-3 articulated</t>
  </si>
  <si>
    <t>Euro-4 articulated</t>
  </si>
  <si>
    <t>Euro-5 EGR articulated</t>
  </si>
  <si>
    <t>Euro-5 SCR articulated</t>
  </si>
  <si>
    <t>Euro-6D Temp light</t>
  </si>
  <si>
    <t>Euro-6D Temp medium weight</t>
  </si>
  <si>
    <t>Euro-6D Temp heavy</t>
  </si>
  <si>
    <t>Euro-3 dual-fuel</t>
  </si>
  <si>
    <t>Euro-4 dual-fuel</t>
  </si>
  <si>
    <t>Euro-5 dual-fuel</t>
  </si>
  <si>
    <t>Euro-6 dual-fuel</t>
  </si>
  <si>
    <t>Pre-Euro light tractor with trailer</t>
  </si>
  <si>
    <t>Euro-5 light tractor with trailer</t>
  </si>
  <si>
    <t>Euro-6 light tractor with trailer</t>
  </si>
  <si>
    <t>Euro-6D Temp light tractor with trailer</t>
  </si>
  <si>
    <t>Euro-6D Temp</t>
  </si>
  <si>
    <t>Euro-6D Temp plug-in hybrid</t>
  </si>
  <si>
    <t>light</t>
  </si>
  <si>
    <t>heavy</t>
  </si>
  <si>
    <t>Pre-Euro light utility vehicle</t>
  </si>
  <si>
    <t>Euro-6 light utility vehicle</t>
  </si>
  <si>
    <t>Euro-6 medium weight utility vehicle</t>
  </si>
  <si>
    <t>Euro-5DE light SCR utility vehicle</t>
  </si>
  <si>
    <t>Euro-5DE medium weight SCR utility vehicle</t>
  </si>
  <si>
    <t>Euro-5G light EGR utility vehicle</t>
  </si>
  <si>
    <t>Euro-5G medium weight EGR utility vehicle</t>
  </si>
  <si>
    <t>Euro-5G light SCR utility vehicle</t>
  </si>
  <si>
    <t>Euro-5G medium weight SCR utility vehicle</t>
  </si>
  <si>
    <t>Euro-0 light utility vehicle</t>
  </si>
  <si>
    <t>Euro-0 medium weight utility vehicle</t>
  </si>
  <si>
    <t>Euro-1 light utility vehicle</t>
  </si>
  <si>
    <t>Euro-1 medium weight utility vehicle</t>
  </si>
  <si>
    <t>Euro-2 light utility vehicle</t>
  </si>
  <si>
    <t>Euro-2 medium weight utility vehicle</t>
  </si>
  <si>
    <t>Euro-3 light utility vehicle</t>
  </si>
  <si>
    <t>Euro-3 medium weight utility vehicle</t>
  </si>
  <si>
    <t>Euro-4 light utility vehicle</t>
  </si>
  <si>
    <t>Euro-4 medium weight utility vehicle</t>
  </si>
  <si>
    <t>light utility vehicle</t>
  </si>
  <si>
    <t>Pre-Euro heavy utility vehicle</t>
  </si>
  <si>
    <t>Euro-6 heavy utility vehicle</t>
  </si>
  <si>
    <t>Euro-5DE heavy SCR utility vehicle</t>
  </si>
  <si>
    <t>Euro-5G heavy EGR utility vehicle</t>
  </si>
  <si>
    <t>Euro-5G heavy SCR utility vehicle</t>
  </si>
  <si>
    <t>Euro-0 heavy utility vehicle</t>
  </si>
  <si>
    <t>Euro-1 heavy utility vehicle</t>
  </si>
  <si>
    <t>Euro-2 heavy utility vehicle</t>
  </si>
  <si>
    <t>Euro-3 heavy utility vehicle</t>
  </si>
  <si>
    <t>Euro-4 heavy utility vehicle</t>
  </si>
  <si>
    <t>heavy utility vehicle</t>
  </si>
  <si>
    <t>Table 3.11 Implied emission factors for road traffic, 2020</t>
  </si>
  <si>
    <t>Aluminum</t>
  </si>
  <si>
    <t>Antimony</t>
  </si>
  <si>
    <t>Barium</t>
  </si>
  <si>
    <t>Beryllium</t>
  </si>
  <si>
    <t>Cobalt</t>
  </si>
  <si>
    <t>Iron</t>
  </si>
  <si>
    <t>Magnesium</t>
  </si>
  <si>
    <t>Manganese</t>
  </si>
  <si>
    <t>Molybdenum</t>
  </si>
  <si>
    <t>Tin</t>
  </si>
  <si>
    <t>Titanium</t>
  </si>
  <si>
    <t>Strontium</t>
  </si>
  <si>
    <t>Silicium</t>
  </si>
  <si>
    <t>Wolframium</t>
  </si>
  <si>
    <t>Zirconium</t>
  </si>
  <si>
    <t>Carbon</t>
  </si>
  <si>
    <t>Table 3.6D PAH compounds in tyre wear PAH total</t>
  </si>
  <si>
    <t>1990-2005</t>
  </si>
  <si>
    <t>2005-2015</t>
  </si>
  <si>
    <t>2015-2020</t>
  </si>
  <si>
    <t>% in PAH total</t>
  </si>
  <si>
    <t>Acenaftheen</t>
  </si>
  <si>
    <t>Acenafthyleen</t>
  </si>
  <si>
    <t>Anthraceen</t>
  </si>
  <si>
    <t>Benzo(a)Anthraceen</t>
  </si>
  <si>
    <t>Benzo(a)Pyreen</t>
  </si>
  <si>
    <t>Benzo(b)Fluorantheen</t>
  </si>
  <si>
    <t>Benzo(e)pyreen</t>
  </si>
  <si>
    <t>Benzo(ghi)Peryleen</t>
  </si>
  <si>
    <t>Benzo(k)Fluorantheen</t>
  </si>
  <si>
    <t>Chryseen</t>
  </si>
  <si>
    <t>dibenzo(ah)anthraceen</t>
  </si>
  <si>
    <t>Fenanthreen</t>
  </si>
  <si>
    <t>Fluorantheen</t>
  </si>
  <si>
    <t>fluoreen</t>
  </si>
  <si>
    <t>Indeno (1,2,3-c,d)Pyreen</t>
  </si>
  <si>
    <t>Naftaleen</t>
  </si>
  <si>
    <t>PAK (10 van VROM)</t>
  </si>
  <si>
    <t>PAK (16 van EPA)</t>
  </si>
  <si>
    <t>PAK (4 van PRTR)</t>
  </si>
  <si>
    <t>PAK (6 van Borneff)</t>
  </si>
  <si>
    <t>PAK8 (EU)</t>
  </si>
  <si>
    <t>pyreen</t>
  </si>
  <si>
    <r>
      <t>Source:   Cooper, "</t>
    </r>
    <r>
      <rPr>
        <i/>
        <sz val="10"/>
        <rFont val="Arial"/>
        <family val="2"/>
      </rPr>
      <t>D.A., HCB, PCB, PCDD and PCDF emissions from ships,</t>
    </r>
    <r>
      <rPr>
        <sz val="10"/>
        <rFont val="Arial"/>
        <family val="2"/>
      </rPr>
      <t xml:space="preserve">" Atmospheric \Environment </t>
    </r>
    <r>
      <rPr>
        <b/>
        <sz val="10"/>
        <rFont val="Arial"/>
        <family val="2"/>
      </rPr>
      <t>39</t>
    </r>
    <r>
      <rPr>
        <sz val="10"/>
        <rFont val="Arial"/>
        <family val="2"/>
      </rPr>
      <t>, 4901-4912, (2005)</t>
    </r>
  </si>
  <si>
    <t>0.47</t>
  </si>
  <si>
    <t>0.13</t>
  </si>
  <si>
    <t>µg I-TEQ/ton fuel</t>
  </si>
  <si>
    <t>PCDD/F</t>
  </si>
  <si>
    <t>0.14</t>
  </si>
  <si>
    <t>0.08</t>
  </si>
  <si>
    <t>mg/ton fuel</t>
  </si>
  <si>
    <t>HCB</t>
  </si>
  <si>
    <t>0.57</t>
  </si>
  <si>
    <t>0.038</t>
  </si>
  <si>
    <t>PCB</t>
  </si>
  <si>
    <t>Bunker fuel oil</t>
  </si>
  <si>
    <t>Marine diesel oil/marine gas oil</t>
  </si>
  <si>
    <t>Substance</t>
  </si>
  <si>
    <t>MGO_ULMF</t>
  </si>
  <si>
    <t>MDO (marine diesel oil)</t>
  </si>
  <si>
    <t>Other sectors, lpg</t>
  </si>
  <si>
    <t>B18</t>
  </si>
  <si>
    <t>Building sector, lpg</t>
  </si>
  <si>
    <t>International inland shipping LNG</t>
  </si>
  <si>
    <t>Maritme navigation, LNG</t>
  </si>
  <si>
    <t>= I9*B10</t>
  </si>
  <si>
    <t>= I8*B13</t>
  </si>
  <si>
    <t>= I8*B15</t>
  </si>
  <si>
    <t>= I9*B17</t>
  </si>
  <si>
    <t>B19</t>
  </si>
  <si>
    <t xml:space="preserve"> = K1 + K3</t>
  </si>
  <si>
    <t>K7</t>
  </si>
  <si>
    <t>K8</t>
  </si>
  <si>
    <t>K9</t>
  </si>
  <si>
    <t>K10</t>
  </si>
  <si>
    <t xml:space="preserve">= I5 - B9 - B12 - B19 </t>
  </si>
  <si>
    <t xml:space="preserve"> = A3+B3+B7+B10+B17+D1 (2013 and later), before 2013: =A3</t>
  </si>
  <si>
    <t>= B3+B7+B10+B17+D1 (until 2013)</t>
  </si>
  <si>
    <t xml:space="preserve">   lng</t>
  </si>
  <si>
    <t>Wear of carbon brushes</t>
  </si>
  <si>
    <t>: Expert judgement TNO</t>
  </si>
  <si>
    <t>actualisation by CBS Statistics</t>
  </si>
  <si>
    <t>Table 3.1  Share of road types in vehicle kilometres</t>
  </si>
  <si>
    <t xml:space="preserve"> 1)</t>
  </si>
  <si>
    <t>01/2013 and later</t>
  </si>
  <si>
    <t>Euro-6 heavy light trailer</t>
  </si>
  <si>
    <t>ZVADEUR6ANHZWA</t>
  </si>
  <si>
    <t>Euro-6 heavy heavy trailer</t>
  </si>
  <si>
    <t>ZVADEUR6ANHLCH</t>
  </si>
  <si>
    <t>10/2005-09/2009</t>
  </si>
  <si>
    <t>Euro-4 heavy light trailer</t>
  </si>
  <si>
    <t>ZVADEUR4ANHZWA</t>
  </si>
  <si>
    <t>Euro-4 heavy heavy trailer</t>
  </si>
  <si>
    <t>ZVADEUR4ANHLCH</t>
  </si>
  <si>
    <t>10/2000-09/2006</t>
  </si>
  <si>
    <t>Euro-3 heavy light trailer</t>
  </si>
  <si>
    <t>ZVADEUR3ANHZWA</t>
  </si>
  <si>
    <t>Euro-3 heavy heavy trailer</t>
  </si>
  <si>
    <t>ZVADEUR3ANHLCH</t>
  </si>
  <si>
    <t>10/1995-09/2001</t>
  </si>
  <si>
    <t>Euro-2 heavy light trailer</t>
  </si>
  <si>
    <t>ZVADEUR2ANHZWA</t>
  </si>
  <si>
    <t>Euro-2 heavy heavy trailer</t>
  </si>
  <si>
    <t>ZVADEUR2ANHLCH</t>
  </si>
  <si>
    <t>1992-09/1996</t>
  </si>
  <si>
    <t>Euro-1 heavy light trailer</t>
  </si>
  <si>
    <t>ZVADEUR1ANHZWA</t>
  </si>
  <si>
    <t>Euro-1 heavy heavy trailer</t>
  </si>
  <si>
    <t>ZVADEUR1ANHLCH</t>
  </si>
  <si>
    <t>1982-1992</t>
  </si>
  <si>
    <t>Euro-0 heavy light trailer</t>
  </si>
  <si>
    <t>ZVADEUR0ANHZWA</t>
  </si>
  <si>
    <t>Euro-0 heavy heavy trailer</t>
  </si>
  <si>
    <t>ZVADEUR0ANHLCH</t>
  </si>
  <si>
    <t>01/2009-12/2013</t>
  </si>
  <si>
    <t>Euro-5G heavy SCR heavy trailer</t>
  </si>
  <si>
    <t>ZVADEUG5ANHSCRZWA</t>
  </si>
  <si>
    <t>Euro-5G heavy SCR light trailer</t>
  </si>
  <si>
    <t>ZVADEUG5ANHLCHSCR</t>
  </si>
  <si>
    <t>Euro-5G heavy EGR heavy trailer</t>
  </si>
  <si>
    <t>ZVADEUG5ANHEGRZWA</t>
  </si>
  <si>
    <t>Euro-5G heavy EGR light trailer</t>
  </si>
  <si>
    <t>ZVADEUG5ANHEGRLCH</t>
  </si>
  <si>
    <t>10/2008-12/2008</t>
  </si>
  <si>
    <t>Euro-5DE heavy SCR lheavy trailer</t>
  </si>
  <si>
    <t>ZVADEDE5ANHSCRZWA</t>
  </si>
  <si>
    <t>Euro-5DE heavy SCR light trailer</t>
  </si>
  <si>
    <t>ZVADEDE5ANHLCHSCR</t>
  </si>
  <si>
    <t>Medium weight and heavy lorries, including the distinction with and without a trailer</t>
  </si>
  <si>
    <t>Heavy tricycle</t>
  </si>
  <si>
    <t>LT5EZEEV</t>
  </si>
  <si>
    <t>01/2021 and later</t>
  </si>
  <si>
    <t>LT5BEUR5</t>
  </si>
  <si>
    <t>01/2017-12/2020</t>
  </si>
  <si>
    <t>LT5BEUR4</t>
  </si>
  <si>
    <t>11/2007-12/2016</t>
  </si>
  <si>
    <t>LT5BEUR3</t>
  </si>
  <si>
    <t>11/2004-10/2007</t>
  </si>
  <si>
    <t>LT5BEUR2</t>
  </si>
  <si>
    <t>06/1996-10/2004</t>
  </si>
  <si>
    <t>LT5BEUR1</t>
  </si>
  <si>
    <t>before 06/1996</t>
  </si>
  <si>
    <t>LT5BEUR0</t>
  </si>
  <si>
    <t>Light tricycle</t>
  </si>
  <si>
    <t>LT2EZEEV</t>
  </si>
  <si>
    <t>01/2020 and later</t>
  </si>
  <si>
    <t>LT2BEUR5</t>
  </si>
  <si>
    <t>01/2017-01/2020</t>
  </si>
  <si>
    <t>LT2BEUR4</t>
  </si>
  <si>
    <t>06/2002-01/2014</t>
  </si>
  <si>
    <t>Euro-2 four-stroke</t>
  </si>
  <si>
    <t>LT2BEUR24TK</t>
  </si>
  <si>
    <t>Euro-2 two-stroke</t>
  </si>
  <si>
    <t>LT2BEUR22TK</t>
  </si>
  <si>
    <t>before 1999</t>
  </si>
  <si>
    <t>LT2BEUR0</t>
  </si>
  <si>
    <t>Heavy quad</t>
  </si>
  <si>
    <t>LQ7EZEEV</t>
  </si>
  <si>
    <t>LQ7BEUR5</t>
  </si>
  <si>
    <t>LQ7BEUR4</t>
  </si>
  <si>
    <t>LQ7BEUR3</t>
  </si>
  <si>
    <t>LQ7BEUR2</t>
  </si>
  <si>
    <t>LQ7BEUR1</t>
  </si>
  <si>
    <t>LQ7BEUR0</t>
  </si>
  <si>
    <t>Light quad/minicar</t>
  </si>
  <si>
    <t>LQ6EZEEV</t>
  </si>
  <si>
    <t>LQ6DEUR5</t>
  </si>
  <si>
    <t>LQ6DEUR4</t>
  </si>
  <si>
    <t>LQ6DEUR24TK</t>
  </si>
  <si>
    <t>LQ6DEUR22TK</t>
  </si>
  <si>
    <t>LQ6DEUR0</t>
  </si>
  <si>
    <t>LQ6BEUR4</t>
  </si>
  <si>
    <t>LQ6BEUR24TK</t>
  </si>
  <si>
    <t>LQ6BEUR22TK</t>
  </si>
  <si>
    <t>LQ6BEUR0</t>
  </si>
  <si>
    <t>LMFEZEEV</t>
  </si>
  <si>
    <t>LMFBEUR5ZWA</t>
  </si>
  <si>
    <t>LMFBEUR5MED</t>
  </si>
  <si>
    <t>LMFBEUR5LCH</t>
  </si>
  <si>
    <t>LMFBEUR4ZWA</t>
  </si>
  <si>
    <t>LMFBEUR4MED</t>
  </si>
  <si>
    <t>LMFBEUR4LCH</t>
  </si>
  <si>
    <t>LMFBEUR3ZWA</t>
  </si>
  <si>
    <t>LMFBEUR3MED</t>
  </si>
  <si>
    <t>LMFBEUR3LCH</t>
  </si>
  <si>
    <t>LMFBEUR2ZWA</t>
  </si>
  <si>
    <t>LMFBEUR2MED</t>
  </si>
  <si>
    <t>LMFBEUR2LCH</t>
  </si>
  <si>
    <t>LMFBEUR1ZWA</t>
  </si>
  <si>
    <t>LMFBEUR1MED</t>
  </si>
  <si>
    <t>LMFBEUR1LCH</t>
  </si>
  <si>
    <t>pre-Euro heavy</t>
  </si>
  <si>
    <t>LMFBEUR0ZWA</t>
  </si>
  <si>
    <t>LMFBEUR0MED</t>
  </si>
  <si>
    <t>pre-Euro light</t>
  </si>
  <si>
    <t>LMFBEUR0LCH</t>
  </si>
  <si>
    <t>LBFEZEEV</t>
  </si>
  <si>
    <t>LBFBEUR5</t>
  </si>
  <si>
    <t>LBFBEUR4</t>
  </si>
  <si>
    <t>LBFBEUR24TK</t>
  </si>
  <si>
    <t>LBFBEUR22TK</t>
  </si>
  <si>
    <t>LBFBEUR0</t>
  </si>
  <si>
    <t>10/2005-09/2008</t>
  </si>
  <si>
    <t>10/1995-09/2000</t>
  </si>
  <si>
    <t>09/2011-08/2016</t>
  </si>
  <si>
    <t>10/2005-12/2012</t>
  </si>
  <si>
    <t>09/2009-12/2013</t>
  </si>
  <si>
    <t>09/2014-12/2019</t>
  </si>
  <si>
    <t>09/2014 and later</t>
  </si>
  <si>
    <t>01/2005-12/2010</t>
  </si>
  <si>
    <t>01/2000-12/2005</t>
  </si>
  <si>
    <t>before 06/1992</t>
  </si>
  <si>
    <t>01/1996-12/1999</t>
  </si>
  <si>
    <t>07/1992-12/1996</t>
  </si>
  <si>
    <t>1992-1992</t>
  </si>
  <si>
    <t>1997-1997</t>
  </si>
  <si>
    <t>1990-1990</t>
  </si>
  <si>
    <t>1989-1989</t>
  </si>
  <si>
    <t>1988-1988</t>
  </si>
  <si>
    <t>1987-1987</t>
  </si>
  <si>
    <t>1986-1986</t>
  </si>
  <si>
    <t>1985-1985</t>
  </si>
  <si>
    <t>1984-1984</t>
  </si>
  <si>
    <t>1983-1983</t>
  </si>
  <si>
    <t>1982-1982</t>
  </si>
  <si>
    <t>1991-1991</t>
  </si>
  <si>
    <t>09/2010-08/2016</t>
  </si>
  <si>
    <t>01/2006-08/2010</t>
  </si>
  <si>
    <t>01/2001-12/2006</t>
  </si>
  <si>
    <t>01/1998-12/2001</t>
  </si>
  <si>
    <t>10/1993-09/1999</t>
  </si>
  <si>
    <t>before 10/1993</t>
  </si>
  <si>
    <t>09/2015-12/2019</t>
  </si>
  <si>
    <t>01/2020-12/2021</t>
  </si>
  <si>
    <t>before 1993</t>
  </si>
  <si>
    <t>01/1997-12/1999</t>
  </si>
  <si>
    <t>10/1993-09/1998</t>
  </si>
  <si>
    <t>10/1993-09/1997</t>
  </si>
  <si>
    <t>01/2022 and later</t>
  </si>
  <si>
    <t>01/2020-12/2020</t>
  </si>
  <si>
    <t>1994-1994</t>
  </si>
  <si>
    <t>10/2008-12/2013</t>
  </si>
  <si>
    <t>10/2008-12/2012</t>
  </si>
  <si>
    <t>10/2008-12/2014</t>
  </si>
  <si>
    <t>10/2000-09/2007</t>
  </si>
  <si>
    <t>1992-09/1997</t>
  </si>
  <si>
    <t>Euro-1 articulated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</si>
</sst>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0.0"/>
    <numFmt numFmtId="165" formatCode="0.000"/>
    <numFmt numFmtId="166" formatCode="0.0000"/>
    <numFmt numFmtId="167" formatCode="#,##0.000"/>
    <numFmt numFmtId="168" formatCode="0.0000_)"/>
    <numFmt numFmtId="169" formatCode="0.00000"/>
    <numFmt numFmtId="170" formatCode="0.000000000000000_)"/>
    <numFmt numFmtId="171" formatCode="dd/mmm/yy_)"/>
    <numFmt numFmtId="172" formatCode="0.0000000"/>
    <numFmt numFmtId="173" formatCode="0.000000000"/>
    <numFmt numFmtId="174" formatCode="_-* #,##0_-;_-* #,##0\-;_-* &quot;-&quot;??_-;_-@_-"/>
    <numFmt numFmtId="175" formatCode="#,##0.0"/>
    <numFmt numFmtId="176" formatCode="0%;;"/>
    <numFmt numFmtId="177" formatCode="_ * #,##0_ ;_ * \-#,##0_ ;_ * &quot;-&quot;??_ ;_ @_ "/>
    <numFmt numFmtId="178" formatCode="_ * #,##0.0_ ;_ * \-#,##0.0_ ;_ * &quot;-&quot;??_ ;_ @_ "/>
  </numFmts>
  <fonts count="114" x14ac:knownFonts="1">
    <font>
      <sz val="9"/>
      <color theme="1"/>
      <name val="Calibri"/>
      <family val="2"/>
      <scheme val="minor"/>
    </font>
    <font>
      <sz val="9"/>
      <color theme="1"/>
      <name val="Calibri"/>
      <family val="2"/>
      <scheme val="minor"/>
    </font>
    <font>
      <sz val="8"/>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u/>
      <sz val="10"/>
      <color indexed="12"/>
      <name val="Arial"/>
      <family val="2"/>
    </font>
    <font>
      <b/>
      <u/>
      <sz val="10"/>
      <color indexed="12"/>
      <name val="Arial"/>
      <family val="2"/>
    </font>
    <font>
      <sz val="10"/>
      <name val="Arial"/>
      <family val="2"/>
    </font>
    <font>
      <b/>
      <sz val="12"/>
      <name val="Arial"/>
      <family val="2"/>
    </font>
    <font>
      <b/>
      <sz val="11"/>
      <name val="Arial"/>
      <family val="2"/>
    </font>
    <font>
      <sz val="10"/>
      <color indexed="8"/>
      <name val="Arial"/>
      <family val="2"/>
    </font>
    <font>
      <b/>
      <sz val="10"/>
      <name val="Arial"/>
      <family val="2"/>
    </font>
    <font>
      <b/>
      <sz val="10"/>
      <color indexed="8"/>
      <name val="Arial"/>
      <family val="2"/>
    </font>
    <font>
      <sz val="10"/>
      <name val="Courier"/>
      <family val="3"/>
    </font>
    <font>
      <sz val="10"/>
      <color theme="1"/>
      <name val="Arial"/>
      <family val="2"/>
    </font>
    <font>
      <sz val="10"/>
      <name val="Times New Roman"/>
      <family val="1"/>
    </font>
    <font>
      <b/>
      <sz val="14"/>
      <name val="Arial"/>
      <family val="2"/>
    </font>
    <font>
      <i/>
      <sz val="10"/>
      <name val="Arial"/>
      <family val="2"/>
    </font>
    <font>
      <b/>
      <i/>
      <sz val="10"/>
      <name val="Arial"/>
      <family val="2"/>
    </font>
    <font>
      <sz val="9"/>
      <color theme="1"/>
      <name val="Calibri"/>
      <family val="2"/>
      <scheme val="minor"/>
    </font>
    <font>
      <vertAlign val="superscript"/>
      <sz val="10"/>
      <name val="Arial"/>
      <family val="2"/>
    </font>
    <font>
      <i/>
      <sz val="9"/>
      <name val="Arial"/>
      <family val="2"/>
    </font>
    <font>
      <sz val="10"/>
      <color rgb="FFFF0000"/>
      <name val="Arial"/>
      <family val="2"/>
    </font>
    <font>
      <b/>
      <vertAlign val="subscript"/>
      <sz val="10"/>
      <name val="Arial"/>
      <family val="2"/>
    </font>
    <font>
      <sz val="9"/>
      <color theme="1"/>
      <name val="Arial"/>
      <family val="2"/>
    </font>
    <font>
      <b/>
      <sz val="10"/>
      <color theme="1"/>
      <name val="Arial"/>
      <family val="2"/>
    </font>
    <font>
      <sz val="8"/>
      <name val="Calibri"/>
      <family val="2"/>
      <scheme val="minor"/>
    </font>
    <font>
      <sz val="8"/>
      <color theme="1"/>
      <name val="Calibri"/>
      <family val="2"/>
      <scheme val="minor"/>
    </font>
    <font>
      <b/>
      <sz val="8"/>
      <name val="Calibri"/>
      <family val="2"/>
      <scheme val="minor"/>
    </font>
    <font>
      <b/>
      <sz val="8"/>
      <color theme="1"/>
      <name val="Calibri"/>
      <family val="2"/>
      <scheme val="minor"/>
    </font>
    <font>
      <vertAlign val="subscript"/>
      <sz val="8"/>
      <color theme="1"/>
      <name val="Calibri"/>
      <family val="2"/>
      <scheme val="minor"/>
    </font>
    <font>
      <u/>
      <sz val="8"/>
      <color indexed="12"/>
      <name val="Arial"/>
      <family val="2"/>
    </font>
    <font>
      <b/>
      <sz val="12"/>
      <color theme="1"/>
      <name val="Calibri"/>
      <family val="2"/>
      <scheme val="minor"/>
    </font>
    <font>
      <sz val="10"/>
      <color rgb="FFFF0000"/>
      <name val="Times New Roman"/>
      <family val="1"/>
    </font>
    <font>
      <i/>
      <sz val="12"/>
      <name val="Arial"/>
      <family val="2"/>
    </font>
    <font>
      <sz val="8"/>
      <name val="Arial"/>
      <family val="2"/>
    </font>
    <font>
      <vertAlign val="superscript"/>
      <sz val="12"/>
      <name val="Arial"/>
      <family val="2"/>
    </font>
    <font>
      <sz val="13"/>
      <name val="Arial"/>
      <family val="2"/>
    </font>
    <font>
      <sz val="10"/>
      <name val="Calibri"/>
      <family val="2"/>
    </font>
    <font>
      <i/>
      <sz val="10"/>
      <color indexed="8"/>
      <name val="Arial"/>
      <family val="2"/>
    </font>
    <font>
      <sz val="11"/>
      <name val="Arial"/>
      <family val="2"/>
    </font>
    <font>
      <b/>
      <sz val="8"/>
      <name val="Arial"/>
      <family val="2"/>
    </font>
    <font>
      <b/>
      <i/>
      <sz val="8"/>
      <name val="Arial"/>
      <family val="2"/>
    </font>
    <font>
      <sz val="9"/>
      <name val="Arial Narrow"/>
      <family val="2"/>
    </font>
    <font>
      <sz val="8.5"/>
      <name val="Arial"/>
      <family val="2"/>
    </font>
    <font>
      <b/>
      <sz val="8.5"/>
      <name val="Arial"/>
      <family val="2"/>
    </font>
    <font>
      <b/>
      <sz val="10"/>
      <name val="Courier"/>
      <family val="3"/>
    </font>
    <font>
      <sz val="10"/>
      <color indexed="8"/>
      <name val="MS Sans Serif"/>
      <family val="2"/>
    </font>
    <font>
      <sz val="9"/>
      <name val="Arial"/>
      <family val="2"/>
    </font>
    <font>
      <b/>
      <sz val="14"/>
      <color theme="0"/>
      <name val="Calibri"/>
      <family val="2"/>
      <scheme val="minor"/>
    </font>
    <font>
      <i/>
      <sz val="11"/>
      <color theme="0"/>
      <name val="Calibri"/>
      <family val="2"/>
      <scheme val="minor"/>
    </font>
    <font>
      <sz val="9"/>
      <color theme="0"/>
      <name val="Calibri"/>
      <family val="2"/>
      <scheme val="minor"/>
    </font>
    <font>
      <b/>
      <u/>
      <sz val="10"/>
      <color theme="0"/>
      <name val="Arial"/>
      <family val="2"/>
    </font>
    <font>
      <b/>
      <sz val="16"/>
      <name val="Arial"/>
      <family val="2"/>
    </font>
    <font>
      <b/>
      <sz val="18"/>
      <name val="Arial"/>
      <family val="2"/>
    </font>
    <font>
      <b/>
      <sz val="9"/>
      <name val="Calibri"/>
      <family val="2"/>
      <scheme val="minor"/>
    </font>
    <font>
      <b/>
      <sz val="10"/>
      <name val="Calibri"/>
      <family val="2"/>
      <scheme val="minor"/>
    </font>
    <font>
      <b/>
      <sz val="16"/>
      <name val="Calibri"/>
      <family val="2"/>
      <scheme val="minor"/>
    </font>
    <font>
      <b/>
      <vertAlign val="subscript"/>
      <sz val="16"/>
      <name val="Calibri"/>
      <family val="2"/>
      <scheme val="minor"/>
    </font>
    <font>
      <b/>
      <sz val="16"/>
      <color theme="0"/>
      <name val="Calibri"/>
      <family val="2"/>
      <scheme val="minor"/>
    </font>
    <font>
      <sz val="11"/>
      <color indexed="8"/>
      <name val="Calibri"/>
      <family val="2"/>
    </font>
    <font>
      <b/>
      <vertAlign val="superscript"/>
      <sz val="16"/>
      <name val="Arial"/>
      <family val="2"/>
    </font>
    <font>
      <b/>
      <i/>
      <sz val="14"/>
      <name val="Arial"/>
      <family val="2"/>
    </font>
    <font>
      <i/>
      <sz val="11"/>
      <name val="Arial"/>
      <family val="2"/>
    </font>
    <font>
      <sz val="11"/>
      <color rgb="FF000000"/>
      <name val="Arial"/>
      <family val="2"/>
    </font>
    <font>
      <i/>
      <sz val="11"/>
      <color rgb="FF000000"/>
      <name val="Arial"/>
      <family val="2"/>
    </font>
    <font>
      <b/>
      <sz val="11"/>
      <color rgb="FF000000"/>
      <name val="Arial"/>
      <family val="2"/>
    </font>
    <font>
      <b/>
      <vertAlign val="subscript"/>
      <sz val="11"/>
      <color indexed="8"/>
      <name val="Arial"/>
      <family val="2"/>
    </font>
    <font>
      <i/>
      <sz val="11"/>
      <color indexed="8"/>
      <name val="Arial"/>
      <family val="2"/>
    </font>
    <font>
      <i/>
      <sz val="14"/>
      <name val="Arial"/>
      <family val="2"/>
    </font>
    <font>
      <b/>
      <sz val="11"/>
      <color indexed="8"/>
      <name val="Arial"/>
      <family val="2"/>
    </font>
    <font>
      <b/>
      <vertAlign val="subscript"/>
      <sz val="11"/>
      <name val="Arial"/>
      <family val="2"/>
    </font>
    <font>
      <b/>
      <i/>
      <sz val="18"/>
      <name val="Arial"/>
      <family val="2"/>
    </font>
    <font>
      <sz val="8"/>
      <name val="Calibri"/>
      <family val="2"/>
    </font>
    <font>
      <vertAlign val="superscript"/>
      <sz val="8"/>
      <name val="Calibri"/>
      <family val="2"/>
    </font>
    <font>
      <b/>
      <sz val="10"/>
      <color rgb="FF000000"/>
      <name val="Calibri"/>
      <family val="2"/>
    </font>
    <font>
      <sz val="10"/>
      <color rgb="FF000000"/>
      <name val="Calibri"/>
      <family val="2"/>
    </font>
    <font>
      <vertAlign val="subscript"/>
      <sz val="10"/>
      <color rgb="FF000000"/>
      <name val="Calibri"/>
      <family val="2"/>
    </font>
    <font>
      <sz val="10"/>
      <name val="Calibri"/>
      <family val="2"/>
      <scheme val="minor"/>
    </font>
    <font>
      <i/>
      <sz val="9"/>
      <name val="Calibri"/>
      <family val="2"/>
      <scheme val="minor"/>
    </font>
    <font>
      <sz val="9"/>
      <color indexed="8"/>
      <name val="Calibri"/>
      <family val="2"/>
      <scheme val="minor"/>
    </font>
    <font>
      <sz val="9"/>
      <name val="Calibri"/>
      <family val="2"/>
      <scheme val="minor"/>
    </font>
    <font>
      <u/>
      <sz val="10"/>
      <color indexed="12"/>
      <name val="Calibri"/>
      <family val="2"/>
      <scheme val="minor"/>
    </font>
    <font>
      <b/>
      <sz val="9"/>
      <color rgb="FF000000"/>
      <name val="Arial"/>
      <family val="2"/>
    </font>
    <font>
      <sz val="9"/>
      <color rgb="FF000000"/>
      <name val="Arial"/>
      <family val="2"/>
    </font>
    <font>
      <b/>
      <sz val="10"/>
      <color rgb="FF000000"/>
      <name val="Arial"/>
      <family val="2"/>
    </font>
    <font>
      <b/>
      <vertAlign val="subscript"/>
      <sz val="10"/>
      <color rgb="FF000000"/>
      <name val="Arial"/>
      <family val="2"/>
    </font>
    <font>
      <sz val="10"/>
      <color rgb="FF000000"/>
      <name val="Arial"/>
      <family val="2"/>
    </font>
    <font>
      <b/>
      <sz val="16"/>
      <color indexed="8"/>
      <name val="Arial"/>
      <family val="2"/>
    </font>
    <font>
      <sz val="11"/>
      <color indexed="8"/>
      <name val="Segoe UI"/>
      <family val="2"/>
    </font>
    <font>
      <sz val="11"/>
      <color theme="0"/>
      <name val="Calibri"/>
      <family val="2"/>
      <scheme val="minor"/>
    </font>
    <font>
      <sz val="9"/>
      <color theme="1"/>
      <name val="Calibri"/>
      <family val="2"/>
    </font>
    <font>
      <b/>
      <sz val="9"/>
      <color theme="1"/>
      <name val="Calibri"/>
      <family val="2"/>
    </font>
    <font>
      <u/>
      <sz val="9"/>
      <color theme="1"/>
      <name val="Calibri"/>
      <family val="2"/>
    </font>
    <font>
      <b/>
      <sz val="16"/>
      <color theme="1"/>
      <name val="Calibri"/>
      <family val="2"/>
      <scheme val="minor"/>
    </font>
    <font>
      <b/>
      <sz val="16"/>
      <color theme="1"/>
      <name val="Arial"/>
      <family val="2"/>
    </font>
    <font>
      <b/>
      <sz val="11"/>
      <color theme="1"/>
      <name val="Arial"/>
      <family val="2"/>
    </font>
    <font>
      <i/>
      <sz val="10"/>
      <color theme="1"/>
      <name val="Arial"/>
      <family val="2"/>
    </font>
    <font>
      <sz val="9"/>
      <color theme="1"/>
      <name val="Times New Roman"/>
      <family val="1"/>
    </font>
    <font>
      <u/>
      <sz val="9"/>
      <color indexed="12"/>
      <name val="Calibri"/>
      <family val="2"/>
      <scheme val="minor"/>
    </font>
    <font>
      <i/>
      <sz val="9"/>
      <color theme="1"/>
      <name val="Calibri"/>
      <family val="2"/>
      <scheme val="minor"/>
    </font>
    <font>
      <i/>
      <sz val="9"/>
      <color theme="1"/>
      <name val="Arial"/>
      <family val="2"/>
    </font>
    <font>
      <sz val="9"/>
      <color rgb="FFFF0000"/>
      <name val="Calibri"/>
      <family val="2"/>
      <scheme val="minor"/>
    </font>
    <font>
      <sz val="11"/>
      <color rgb="FFFF0000"/>
      <name val="Calibri"/>
      <family val="2"/>
      <scheme val="minor"/>
    </font>
    <font>
      <sz val="10.5"/>
      <color theme="1"/>
      <name val="Arial"/>
      <family val="2"/>
    </font>
    <font>
      <b/>
      <sz val="9"/>
      <color theme="1"/>
      <name val="Calibri"/>
      <family val="2"/>
      <scheme val="minor"/>
    </font>
    <font>
      <b/>
      <sz val="11"/>
      <name val="Calibri"/>
      <family val="2"/>
      <scheme val="minor"/>
    </font>
    <font>
      <sz val="11"/>
      <name val="Calibri"/>
      <family val="2"/>
      <scheme val="minor"/>
    </font>
    <font>
      <sz val="11"/>
      <name val="Calibri"/>
      <family val="2"/>
    </font>
    <font>
      <u/>
      <sz val="10"/>
      <name val="Arial"/>
      <family val="2"/>
    </font>
    <font>
      <i/>
      <sz val="10"/>
      <name val="Calibri"/>
      <family val="2"/>
      <scheme val="minor"/>
    </font>
  </fonts>
  <fills count="52">
    <fill>
      <patternFill patternType="none"/>
    </fill>
    <fill>
      <patternFill patternType="gray125"/>
    </fill>
    <fill>
      <patternFill patternType="solid">
        <fgColor theme="0" tint="-4.9989318521683403E-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indexed="2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4" tint="-0.24994659260841701"/>
        <bgColor indexed="64"/>
      </patternFill>
    </fill>
    <fill>
      <patternFill patternType="solid">
        <fgColor theme="8" tint="-0.249977111117893"/>
        <bgColor indexed="64"/>
      </patternFill>
    </fill>
    <fill>
      <patternFill patternType="solid">
        <fgColor rgb="FFD9D9D9"/>
        <bgColor rgb="FF000000"/>
      </patternFill>
    </fill>
    <fill>
      <patternFill patternType="solid">
        <fgColor rgb="FFFFFF00"/>
        <bgColor rgb="FF000000"/>
      </patternFill>
    </fill>
    <fill>
      <patternFill patternType="solid">
        <fgColor rgb="FF99CC00"/>
        <bgColor rgb="FF000000"/>
      </patternFill>
    </fill>
    <fill>
      <patternFill patternType="solid">
        <fgColor rgb="FF99CCFF"/>
        <bgColor rgb="FF000000"/>
      </patternFill>
    </fill>
    <fill>
      <patternFill patternType="solid">
        <fgColor rgb="FFC0C0C0"/>
        <bgColor rgb="FF000000"/>
      </patternFill>
    </fill>
    <fill>
      <patternFill patternType="solid">
        <fgColor rgb="FFCCFFCC"/>
        <bgColor rgb="FF000000"/>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50"/>
        <bgColor indexed="64"/>
      </patternFill>
    </fill>
    <fill>
      <patternFill patternType="solid">
        <fgColor theme="5" tint="0.39997558519241921"/>
        <bgColor indexed="64"/>
      </patternFill>
    </fill>
    <fill>
      <patternFill patternType="solid">
        <fgColor rgb="FFF2F2F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bgColor indexed="64"/>
      </patternFill>
    </fill>
    <fill>
      <patternFill patternType="solid">
        <fgColor theme="0"/>
        <bgColor indexed="64"/>
      </patternFill>
    </fill>
    <fill>
      <patternFill patternType="solid">
        <fgColor theme="4" tint="0.79998168889431442"/>
        <bgColor rgb="FF000000"/>
      </patternFill>
    </fill>
    <fill>
      <patternFill patternType="solid">
        <fgColor rgb="FFFFFF99"/>
        <bgColor indexed="64"/>
      </patternFill>
    </fill>
    <fill>
      <patternFill patternType="solid">
        <fgColor theme="5" tint="0.79998168889431442"/>
        <bgColor indexed="6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8" tint="0.59999389629810485"/>
        <bgColor indexed="64"/>
      </patternFill>
    </fill>
    <fill>
      <patternFill patternType="solid">
        <fgColor theme="7" tint="0.59999389629810485"/>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22"/>
      </right>
      <top style="thin">
        <color indexed="64"/>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22"/>
      </right>
      <top/>
      <bottom style="thin">
        <color indexed="64"/>
      </bottom>
      <diagonal/>
    </border>
    <border>
      <left style="thin">
        <color indexed="22"/>
      </left>
      <right style="thin">
        <color indexed="64"/>
      </right>
      <top/>
      <bottom style="thin">
        <color indexed="64"/>
      </bottom>
      <diagonal/>
    </border>
    <border>
      <left/>
      <right/>
      <top style="thin">
        <color indexed="64"/>
      </top>
      <bottom/>
      <diagonal/>
    </border>
    <border>
      <left style="thin">
        <color indexed="22"/>
      </left>
      <right style="thin">
        <color indexed="22"/>
      </right>
      <top style="thin">
        <color indexed="22"/>
      </top>
      <bottom/>
      <diagonal/>
    </border>
    <border>
      <left style="thin">
        <color indexed="64"/>
      </left>
      <right/>
      <top style="thin">
        <color indexed="22"/>
      </top>
      <bottom style="thin">
        <color indexed="22"/>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22"/>
      </top>
      <bottom style="thin">
        <color indexed="22"/>
      </bottom>
      <diagonal/>
    </border>
    <border>
      <left style="thin">
        <color indexed="22"/>
      </left>
      <right/>
      <top style="thin">
        <color indexed="22"/>
      </top>
      <bottom style="thin">
        <color indexed="22"/>
      </bottom>
      <diagonal/>
    </border>
    <border>
      <left style="thin">
        <color indexed="64"/>
      </left>
      <right/>
      <top style="thin">
        <color indexed="22"/>
      </top>
      <bottom/>
      <diagonal/>
    </border>
    <border>
      <left/>
      <right/>
      <top style="thin">
        <color indexed="22"/>
      </top>
      <bottom/>
      <diagonal/>
    </border>
    <border>
      <left/>
      <right style="thin">
        <color indexed="64"/>
      </right>
      <top style="thin">
        <color indexed="22"/>
      </top>
      <bottom/>
      <diagonal/>
    </border>
    <border>
      <left style="thin">
        <color auto="1"/>
      </left>
      <right style="thin">
        <color auto="1"/>
      </right>
      <top/>
      <bottom style="thin">
        <color auto="1"/>
      </bottom>
      <diagonal/>
    </border>
    <border>
      <left style="thin">
        <color indexed="64"/>
      </left>
      <right/>
      <top style="thin">
        <color auto="1"/>
      </top>
      <bottom/>
      <diagonal/>
    </border>
  </borders>
  <cellStyleXfs count="53">
    <xf numFmtId="0" fontId="0" fillId="0" borderId="0"/>
    <xf numFmtId="43" fontId="4"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18" fillId="0" borderId="0"/>
    <xf numFmtId="0" fontId="10" fillId="0" borderId="0"/>
    <xf numFmtId="0" fontId="10" fillId="0" borderId="0"/>
    <xf numFmtId="0" fontId="22" fillId="0" borderId="0"/>
    <xf numFmtId="0" fontId="10" fillId="0" borderId="0"/>
    <xf numFmtId="0" fontId="10" fillId="0" borderId="0"/>
    <xf numFmtId="0" fontId="4" fillId="0" borderId="0"/>
    <xf numFmtId="0" fontId="18" fillId="0" borderId="0"/>
    <xf numFmtId="0" fontId="18" fillId="0" borderId="0"/>
    <xf numFmtId="9" fontId="4" fillId="0" borderId="0" applyFont="0" applyFill="0" applyBorder="0" applyAlignment="0" applyProtection="0"/>
    <xf numFmtId="0" fontId="10" fillId="0" borderId="0"/>
    <xf numFmtId="0" fontId="18" fillId="0" borderId="0"/>
    <xf numFmtId="0" fontId="18" fillId="0" borderId="0"/>
    <xf numFmtId="0" fontId="18" fillId="0" borderId="0"/>
    <xf numFmtId="0" fontId="16" fillId="0" borderId="0"/>
    <xf numFmtId="0" fontId="13" fillId="0" borderId="0"/>
    <xf numFmtId="0" fontId="16" fillId="0" borderId="0"/>
    <xf numFmtId="0" fontId="10" fillId="0" borderId="0"/>
    <xf numFmtId="0" fontId="10" fillId="0" borderId="0"/>
    <xf numFmtId="0" fontId="10" fillId="0" borderId="0"/>
    <xf numFmtId="0" fontId="13" fillId="0" borderId="0"/>
    <xf numFmtId="0" fontId="16" fillId="0" borderId="0"/>
    <xf numFmtId="0" fontId="50" fillId="0" borderId="0"/>
    <xf numFmtId="0" fontId="10" fillId="0" borderId="0"/>
    <xf numFmtId="0" fontId="4" fillId="0" borderId="0"/>
    <xf numFmtId="0" fontId="10" fillId="0" borderId="0"/>
    <xf numFmtId="0" fontId="18" fillId="0" borderId="0"/>
    <xf numFmtId="0" fontId="18" fillId="0" borderId="0"/>
    <xf numFmtId="0" fontId="13" fillId="0" borderId="0"/>
    <xf numFmtId="0" fontId="13" fillId="0" borderId="0"/>
    <xf numFmtId="0" fontId="50" fillId="0" borderId="0"/>
    <xf numFmtId="0" fontId="13" fillId="0" borderId="0"/>
    <xf numFmtId="0" fontId="13" fillId="0" borderId="0"/>
    <xf numFmtId="0" fontId="8" fillId="0" borderId="0" applyNumberFormat="0" applyFill="0" applyBorder="0" applyAlignment="0" applyProtection="0">
      <alignment vertical="top"/>
      <protection locked="0"/>
    </xf>
    <xf numFmtId="0" fontId="18" fillId="0" borderId="0"/>
    <xf numFmtId="0" fontId="1" fillId="0" borderId="0"/>
    <xf numFmtId="43" fontId="4" fillId="0" borderId="0" applyFont="0" applyFill="0" applyBorder="0" applyAlignment="0" applyProtection="0"/>
    <xf numFmtId="0" fontId="10" fillId="0" borderId="0"/>
    <xf numFmtId="0" fontId="1" fillId="0" borderId="0"/>
    <xf numFmtId="0" fontId="16" fillId="0" borderId="0"/>
    <xf numFmtId="0" fontId="13" fillId="0" borderId="0"/>
    <xf numFmtId="0" fontId="4" fillId="46" borderId="0" applyNumberFormat="0" applyBorder="0" applyAlignment="0" applyProtection="0"/>
    <xf numFmtId="0" fontId="4" fillId="44" borderId="0" applyNumberFormat="0" applyBorder="0" applyAlignment="0" applyProtection="0"/>
    <xf numFmtId="0" fontId="4" fillId="43" borderId="0" applyNumberFormat="0" applyBorder="0" applyAlignment="0" applyProtection="0"/>
    <xf numFmtId="0" fontId="4" fillId="42" borderId="0" applyNumberFormat="0" applyBorder="0" applyAlignment="0" applyProtection="0"/>
    <xf numFmtId="0" fontId="4" fillId="47"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48" borderId="0" applyNumberFormat="0" applyBorder="0" applyAlignment="0" applyProtection="0"/>
  </cellStyleXfs>
  <cellXfs count="1610">
    <xf numFmtId="0" fontId="0" fillId="0" borderId="0" xfId="0"/>
    <xf numFmtId="0" fontId="17" fillId="2" borderId="0" xfId="0" applyFont="1" applyFill="1" applyBorder="1"/>
    <xf numFmtId="0" fontId="0" fillId="2" borderId="0" xfId="0" applyFill="1" applyBorder="1"/>
    <xf numFmtId="0" fontId="9" fillId="0" borderId="0" xfId="2" applyFont="1" applyFill="1" applyAlignment="1" applyProtection="1">
      <alignment horizontal="center"/>
    </xf>
    <xf numFmtId="0" fontId="4" fillId="0" borderId="0" xfId="3"/>
    <xf numFmtId="0" fontId="11" fillId="0" borderId="0" xfId="0" applyFont="1"/>
    <xf numFmtId="0" fontId="0" fillId="0" borderId="0" xfId="0"/>
    <xf numFmtId="0" fontId="12" fillId="0" borderId="0" xfId="0" applyFont="1"/>
    <xf numFmtId="0" fontId="4" fillId="0" borderId="0" xfId="3" applyFill="1"/>
    <xf numFmtId="0" fontId="0" fillId="0" borderId="6" xfId="0" applyBorder="1"/>
    <xf numFmtId="0" fontId="17" fillId="0" borderId="0" xfId="0" applyFont="1"/>
    <xf numFmtId="0" fontId="18" fillId="0" borderId="0" xfId="4"/>
    <xf numFmtId="0" fontId="19" fillId="0" borderId="0" xfId="0" applyFont="1"/>
    <xf numFmtId="0" fontId="18" fillId="0" borderId="0" xfId="4" applyBorder="1"/>
    <xf numFmtId="164" fontId="18" fillId="0" borderId="0" xfId="4" applyNumberFormat="1" applyFill="1" applyBorder="1" applyAlignment="1">
      <alignment horizontal="center"/>
    </xf>
    <xf numFmtId="1" fontId="10" fillId="0" borderId="0" xfId="5" applyNumberFormat="1" applyFont="1" applyFill="1" applyBorder="1" applyAlignment="1">
      <alignment horizontal="center" vertical="top"/>
    </xf>
    <xf numFmtId="0" fontId="18" fillId="0" borderId="0" xfId="4" applyFill="1" applyBorder="1" applyAlignment="1">
      <alignment horizontal="center"/>
    </xf>
    <xf numFmtId="0" fontId="11" fillId="0" borderId="0" xfId="4" applyFont="1" applyBorder="1"/>
    <xf numFmtId="0" fontId="14" fillId="0" borderId="0" xfId="6" applyFont="1" applyBorder="1"/>
    <xf numFmtId="0" fontId="10" fillId="0" borderId="0" xfId="8" applyFont="1"/>
    <xf numFmtId="0" fontId="14" fillId="0" borderId="0" xfId="8" applyFont="1" applyAlignment="1">
      <alignment horizontal="left"/>
    </xf>
    <xf numFmtId="0" fontId="10" fillId="0" borderId="0" xfId="9" applyFont="1" applyBorder="1"/>
    <xf numFmtId="165" fontId="10" fillId="0" borderId="0" xfId="8" applyNumberFormat="1" applyFont="1" applyBorder="1" applyAlignment="1">
      <alignment horizontal="center"/>
    </xf>
    <xf numFmtId="165" fontId="10" fillId="4" borderId="0" xfId="8" applyNumberFormat="1" applyFont="1" applyFill="1" applyBorder="1" applyAlignment="1">
      <alignment horizontal="center"/>
    </xf>
    <xf numFmtId="0" fontId="10" fillId="0" borderId="5" xfId="0" applyFont="1" applyBorder="1"/>
    <xf numFmtId="0" fontId="8" fillId="0" borderId="0" xfId="2" applyAlignment="1" applyProtection="1"/>
    <xf numFmtId="0" fontId="10" fillId="0" borderId="0" xfId="6"/>
    <xf numFmtId="0" fontId="4" fillId="0" borderId="0" xfId="10"/>
    <xf numFmtId="0" fontId="12" fillId="0" borderId="0" xfId="6" applyFont="1"/>
    <xf numFmtId="0" fontId="12" fillId="0" borderId="0" xfId="6" applyFont="1" applyFill="1"/>
    <xf numFmtId="0" fontId="10" fillId="0" borderId="0" xfId="6" applyFill="1"/>
    <xf numFmtId="0" fontId="4" fillId="0" borderId="0" xfId="10" applyBorder="1"/>
    <xf numFmtId="0" fontId="27" fillId="0" borderId="0" xfId="10" applyFont="1" applyFill="1" applyBorder="1" applyAlignment="1">
      <alignment horizontal="center"/>
    </xf>
    <xf numFmtId="2" fontId="27" fillId="0" borderId="0" xfId="10" applyNumberFormat="1" applyFont="1" applyFill="1" applyBorder="1" applyAlignment="1">
      <alignment horizontal="center"/>
    </xf>
    <xf numFmtId="0" fontId="27" fillId="0" borderId="0" xfId="10" applyFont="1" applyBorder="1" applyAlignment="1">
      <alignment horizontal="center"/>
    </xf>
    <xf numFmtId="2" fontId="27" fillId="0" borderId="0" xfId="10" applyNumberFormat="1" applyFont="1" applyBorder="1" applyAlignment="1">
      <alignment horizontal="center"/>
    </xf>
    <xf numFmtId="0" fontId="7" fillId="0" borderId="0" xfId="10" applyFont="1" applyFill="1"/>
    <xf numFmtId="0" fontId="4" fillId="0" borderId="0" xfId="10" applyFill="1"/>
    <xf numFmtId="0" fontId="10" fillId="0" borderId="0" xfId="0" quotePrefix="1" applyFont="1" applyFill="1" applyBorder="1" applyAlignment="1" applyProtection="1">
      <alignment horizontal="left"/>
    </xf>
    <xf numFmtId="0" fontId="29" fillId="0" borderId="0" xfId="6" applyFont="1"/>
    <xf numFmtId="0" fontId="30" fillId="0" borderId="0" xfId="10" applyFont="1"/>
    <xf numFmtId="0" fontId="31" fillId="0" borderId="0" xfId="6" applyFont="1" applyFill="1"/>
    <xf numFmtId="0" fontId="29" fillId="0" borderId="0" xfId="6" applyFont="1" applyFill="1"/>
    <xf numFmtId="0" fontId="30" fillId="0" borderId="0" xfId="10" applyFont="1" applyBorder="1" applyAlignment="1">
      <alignment horizontal="left" vertical="center" wrapText="1"/>
    </xf>
    <xf numFmtId="9" fontId="30" fillId="6" borderId="0" xfId="13" applyFont="1" applyFill="1" applyBorder="1" applyAlignment="1">
      <alignment horizontal="center" vertical="center" wrapText="1"/>
    </xf>
    <xf numFmtId="9" fontId="30" fillId="8" borderId="0" xfId="10" applyNumberFormat="1" applyFont="1" applyFill="1" applyBorder="1" applyAlignment="1">
      <alignment horizontal="center" vertical="center" wrapText="1"/>
    </xf>
    <xf numFmtId="9" fontId="30" fillId="0" borderId="0" xfId="13" applyFont="1" applyBorder="1" applyAlignment="1">
      <alignment horizontal="center" vertical="center" wrapText="1"/>
    </xf>
    <xf numFmtId="0" fontId="30" fillId="8" borderId="0" xfId="10" applyFont="1" applyFill="1"/>
    <xf numFmtId="9" fontId="30" fillId="7" borderId="0" xfId="10" applyNumberFormat="1" applyFont="1" applyFill="1" applyBorder="1" applyAlignment="1">
      <alignment horizontal="center" vertical="center" wrapText="1"/>
    </xf>
    <xf numFmtId="0" fontId="30" fillId="6" borderId="0" xfId="10" applyFont="1" applyFill="1"/>
    <xf numFmtId="0" fontId="30" fillId="7" borderId="0" xfId="10" applyFont="1" applyFill="1"/>
    <xf numFmtId="0" fontId="30" fillId="9" borderId="0" xfId="10" applyFont="1" applyFill="1"/>
    <xf numFmtId="0" fontId="30" fillId="0" borderId="0" xfId="10" applyFont="1" applyBorder="1"/>
    <xf numFmtId="9" fontId="30" fillId="7" borderId="0" xfId="13" applyFont="1" applyFill="1" applyBorder="1" applyAlignment="1">
      <alignment horizontal="center" vertical="center" wrapText="1"/>
    </xf>
    <xf numFmtId="9" fontId="30" fillId="9" borderId="0" xfId="13" applyFont="1" applyFill="1" applyBorder="1" applyAlignment="1">
      <alignment horizontal="center" vertical="center" wrapText="1"/>
    </xf>
    <xf numFmtId="9" fontId="30" fillId="8" borderId="0" xfId="13" applyFont="1" applyFill="1" applyBorder="1" applyAlignment="1">
      <alignment horizontal="center" vertical="center" wrapText="1"/>
    </xf>
    <xf numFmtId="9" fontId="30" fillId="0" borderId="0" xfId="13" applyFont="1" applyFill="1" applyBorder="1" applyAlignment="1">
      <alignment horizontal="center" vertical="center" wrapText="1"/>
    </xf>
    <xf numFmtId="0" fontId="30" fillId="0" borderId="0" xfId="10" applyFont="1" applyFill="1" applyBorder="1"/>
    <xf numFmtId="0" fontId="10" fillId="0" borderId="12" xfId="6" applyBorder="1"/>
    <xf numFmtId="0" fontId="10" fillId="0" borderId="10" xfId="6" applyBorder="1"/>
    <xf numFmtId="0" fontId="10" fillId="0" borderId="11" xfId="6" applyBorder="1"/>
    <xf numFmtId="0" fontId="10" fillId="0" borderId="14" xfId="6" applyBorder="1"/>
    <xf numFmtId="0" fontId="10" fillId="0" borderId="4" xfId="6" applyBorder="1"/>
    <xf numFmtId="0" fontId="10" fillId="0" borderId="13" xfId="6" applyBorder="1"/>
    <xf numFmtId="164" fontId="22" fillId="0" borderId="0" xfId="6" applyNumberFormat="1" applyFont="1" applyBorder="1" applyAlignment="1">
      <alignment horizontal="center"/>
    </xf>
    <xf numFmtId="0" fontId="7" fillId="0" borderId="0" xfId="6" applyFont="1"/>
    <xf numFmtId="0" fontId="34" fillId="0" borderId="0" xfId="2" applyFont="1" applyAlignment="1" applyProtection="1">
      <alignment vertical="center"/>
    </xf>
    <xf numFmtId="0" fontId="10" fillId="0" borderId="9" xfId="6" applyBorder="1"/>
    <xf numFmtId="0" fontId="10" fillId="0" borderId="15" xfId="6" applyBorder="1"/>
    <xf numFmtId="1" fontId="22" fillId="0" borderId="0" xfId="6" applyNumberFormat="1" applyFont="1" applyFill="1" applyBorder="1" applyAlignment="1">
      <alignment horizontal="center"/>
    </xf>
    <xf numFmtId="164" fontId="22" fillId="0" borderId="0" xfId="6" applyNumberFormat="1" applyFont="1" applyFill="1" applyBorder="1" applyAlignment="1">
      <alignment horizontal="center"/>
    </xf>
    <xf numFmtId="0" fontId="10" fillId="0" borderId="5" xfId="6" applyBorder="1"/>
    <xf numFmtId="0" fontId="23" fillId="0" borderId="0" xfId="0" applyFont="1"/>
    <xf numFmtId="0" fontId="0" fillId="0" borderId="12" xfId="0" applyBorder="1"/>
    <xf numFmtId="0" fontId="0" fillId="0" borderId="4" xfId="0" applyBorder="1"/>
    <xf numFmtId="0" fontId="0" fillId="0" borderId="0" xfId="0" applyBorder="1"/>
    <xf numFmtId="0" fontId="0" fillId="0" borderId="5" xfId="0" applyBorder="1"/>
    <xf numFmtId="0" fontId="0" fillId="0" borderId="8" xfId="0" applyBorder="1"/>
    <xf numFmtId="0" fontId="10" fillId="0" borderId="0" xfId="0" applyFont="1" applyFill="1" applyBorder="1"/>
    <xf numFmtId="0" fontId="10" fillId="0" borderId="5" xfId="0" applyFont="1" applyFill="1" applyBorder="1"/>
    <xf numFmtId="0" fontId="10" fillId="0" borderId="4" xfId="0" applyFont="1" applyFill="1" applyBorder="1"/>
    <xf numFmtId="0" fontId="10" fillId="0" borderId="0" xfId="0" applyFont="1" applyFill="1" applyBorder="1" applyAlignment="1" applyProtection="1">
      <alignment horizontal="left"/>
    </xf>
    <xf numFmtId="0" fontId="18" fillId="0" borderId="0" xfId="12" applyBorder="1"/>
    <xf numFmtId="0" fontId="10" fillId="0" borderId="0" xfId="15" applyFont="1"/>
    <xf numFmtId="0" fontId="11" fillId="0" borderId="0" xfId="0" applyFont="1" applyAlignment="1">
      <alignment horizontal="left"/>
    </xf>
    <xf numFmtId="0" fontId="37" fillId="0" borderId="0" xfId="0" applyFont="1" applyAlignment="1">
      <alignment horizontal="left"/>
    </xf>
    <xf numFmtId="0" fontId="10" fillId="0" borderId="0" xfId="0" applyFont="1" applyAlignment="1"/>
    <xf numFmtId="0" fontId="14" fillId="0" borderId="4" xfId="0" applyFont="1" applyBorder="1" applyAlignment="1">
      <alignment vertical="top"/>
    </xf>
    <xf numFmtId="0" fontId="10" fillId="0" borderId="0" xfId="0" applyFont="1"/>
    <xf numFmtId="0" fontId="10" fillId="0" borderId="0" xfId="0" applyNumberFormat="1" applyFont="1" applyFill="1" applyAlignment="1">
      <alignment horizontal="left"/>
    </xf>
    <xf numFmtId="2" fontId="10" fillId="0" borderId="0" xfId="0" applyNumberFormat="1" applyFont="1" applyFill="1" applyAlignment="1">
      <alignment horizontal="center"/>
    </xf>
    <xf numFmtId="2" fontId="10" fillId="0" borderId="0" xfId="0" applyNumberFormat="1" applyFont="1" applyFill="1"/>
    <xf numFmtId="0" fontId="11" fillId="0" borderId="0" xfId="0" quotePrefix="1" applyFont="1" applyFill="1" applyAlignment="1" applyProtection="1">
      <alignment horizontal="left"/>
    </xf>
    <xf numFmtId="0" fontId="10" fillId="0" borderId="0" xfId="0" applyFont="1" applyFill="1"/>
    <xf numFmtId="0" fontId="39" fillId="0" borderId="0" xfId="0" applyFont="1" applyFill="1"/>
    <xf numFmtId="0" fontId="10" fillId="0" borderId="15" xfId="0" applyFont="1" applyFill="1" applyBorder="1"/>
    <xf numFmtId="0" fontId="10" fillId="0" borderId="13" xfId="0" applyFont="1" applyFill="1" applyBorder="1"/>
    <xf numFmtId="2" fontId="10" fillId="0" borderId="13" xfId="0" applyNumberFormat="1" applyFont="1" applyFill="1" applyBorder="1"/>
    <xf numFmtId="0" fontId="10" fillId="0" borderId="12" xfId="0" applyFont="1" applyFill="1" applyBorder="1" applyAlignment="1" applyProtection="1">
      <alignment horizontal="fill"/>
    </xf>
    <xf numFmtId="0" fontId="20" fillId="0" borderId="2" xfId="0" quotePrefix="1" applyFont="1" applyFill="1" applyBorder="1" applyAlignment="1" applyProtection="1">
      <alignment horizontal="left"/>
    </xf>
    <xf numFmtId="0" fontId="10" fillId="0" borderId="2" xfId="0" applyFont="1" applyFill="1" applyBorder="1" applyAlignment="1" applyProtection="1">
      <alignment horizontal="fill"/>
    </xf>
    <xf numFmtId="2" fontId="10" fillId="0" borderId="2" xfId="0" applyNumberFormat="1" applyFont="1" applyFill="1" applyBorder="1"/>
    <xf numFmtId="2" fontId="10" fillId="0" borderId="3" xfId="0" applyNumberFormat="1" applyFont="1" applyFill="1" applyBorder="1"/>
    <xf numFmtId="0" fontId="10" fillId="0" borderId="4" xfId="0" applyFont="1" applyFill="1" applyBorder="1" applyAlignment="1" applyProtection="1">
      <alignment horizontal="fill"/>
    </xf>
    <xf numFmtId="0" fontId="10" fillId="0" borderId="0" xfId="0" applyFont="1" applyFill="1" applyBorder="1" applyAlignment="1" applyProtection="1">
      <alignment horizontal="fill"/>
    </xf>
    <xf numFmtId="2" fontId="10" fillId="0" borderId="0" xfId="0" applyNumberFormat="1" applyFont="1" applyFill="1" applyBorder="1"/>
    <xf numFmtId="2" fontId="10" fillId="0" borderId="5" xfId="0" applyNumberFormat="1" applyFont="1" applyFill="1" applyBorder="1"/>
    <xf numFmtId="0" fontId="14" fillId="0" borderId="4" xfId="0" applyFont="1" applyFill="1" applyBorder="1" applyAlignment="1" applyProtection="1">
      <alignment horizontal="left"/>
    </xf>
    <xf numFmtId="0" fontId="10" fillId="0" borderId="4" xfId="0" applyFont="1" applyFill="1" applyBorder="1" applyAlignment="1" applyProtection="1">
      <alignment horizontal="left"/>
    </xf>
    <xf numFmtId="1" fontId="10" fillId="0" borderId="0" xfId="0" applyNumberFormat="1" applyFont="1" applyFill="1" applyBorder="1" applyAlignment="1" applyProtection="1">
      <alignment horizontal="center"/>
    </xf>
    <xf numFmtId="0" fontId="10" fillId="0" borderId="4" xfId="0" applyFont="1" applyFill="1" applyBorder="1" applyAlignment="1" applyProtection="1">
      <alignment horizontal="center"/>
    </xf>
    <xf numFmtId="0" fontId="10" fillId="0" borderId="0" xfId="0" applyFont="1" applyFill="1" applyBorder="1" applyAlignment="1" applyProtection="1">
      <alignment horizontal="center"/>
    </xf>
    <xf numFmtId="2" fontId="10" fillId="0" borderId="5" xfId="0" applyNumberFormat="1" applyFont="1" applyFill="1" applyBorder="1" applyAlignment="1">
      <alignment horizontal="center"/>
    </xf>
    <xf numFmtId="1" fontId="10" fillId="0" borderId="0" xfId="0" applyNumberFormat="1" applyFont="1" applyFill="1" applyBorder="1" applyAlignment="1">
      <alignment horizontal="center"/>
    </xf>
    <xf numFmtId="1" fontId="10" fillId="0" borderId="5" xfId="0" applyNumberFormat="1" applyFont="1" applyFill="1" applyBorder="1" applyAlignment="1">
      <alignment horizontal="center"/>
    </xf>
    <xf numFmtId="0" fontId="10" fillId="0" borderId="4" xfId="0" quotePrefix="1" applyFont="1" applyFill="1" applyBorder="1" applyAlignment="1" applyProtection="1">
      <alignment horizontal="left"/>
    </xf>
    <xf numFmtId="1" fontId="10" fillId="0" borderId="0" xfId="0" applyNumberFormat="1" applyFont="1" applyFill="1" applyBorder="1"/>
    <xf numFmtId="2" fontId="10" fillId="0" borderId="4" xfId="0" applyNumberFormat="1" applyFont="1" applyFill="1" applyBorder="1"/>
    <xf numFmtId="0" fontId="14" fillId="0" borderId="6" xfId="0" quotePrefix="1" applyFont="1" applyFill="1" applyBorder="1" applyAlignment="1" applyProtection="1">
      <alignment horizontal="left"/>
    </xf>
    <xf numFmtId="0" fontId="10" fillId="0" borderId="7" xfId="0" applyFont="1" applyFill="1" applyBorder="1" applyAlignment="1" applyProtection="1">
      <alignment horizontal="center"/>
    </xf>
    <xf numFmtId="0" fontId="10" fillId="0" borderId="7" xfId="0" applyFont="1" applyFill="1" applyBorder="1" applyAlignment="1">
      <alignment horizontal="center"/>
    </xf>
    <xf numFmtId="0" fontId="10" fillId="0" borderId="6" xfId="0" applyFont="1" applyFill="1" applyBorder="1" applyAlignment="1" applyProtection="1">
      <alignment horizontal="center"/>
    </xf>
    <xf numFmtId="2" fontId="10" fillId="0" borderId="7" xfId="0" applyNumberFormat="1" applyFont="1" applyFill="1" applyBorder="1"/>
    <xf numFmtId="2" fontId="10" fillId="0" borderId="8" xfId="0" applyNumberFormat="1" applyFont="1" applyFill="1" applyBorder="1"/>
    <xf numFmtId="0" fontId="23" fillId="0" borderId="0" xfId="0" applyFont="1" applyFill="1"/>
    <xf numFmtId="0" fontId="10" fillId="0" borderId="0" xfId="0" applyFont="1" applyFill="1"/>
    <xf numFmtId="0" fontId="10" fillId="0" borderId="0" xfId="17" applyFont="1" applyFill="1" applyAlignment="1">
      <alignment horizontal="center"/>
    </xf>
    <xf numFmtId="0" fontId="10" fillId="0" borderId="0" xfId="17" applyFont="1" applyFill="1"/>
    <xf numFmtId="0" fontId="10" fillId="0" borderId="0" xfId="17" applyFont="1"/>
    <xf numFmtId="0" fontId="10" fillId="0" borderId="0" xfId="18" applyFont="1"/>
    <xf numFmtId="0" fontId="10" fillId="0" borderId="15" xfId="17" applyFont="1" applyFill="1" applyBorder="1"/>
    <xf numFmtId="0" fontId="10" fillId="0" borderId="13" xfId="17" applyFont="1" applyFill="1" applyBorder="1" applyAlignment="1">
      <alignment horizontal="right"/>
    </xf>
    <xf numFmtId="0" fontId="10" fillId="0" borderId="0" xfId="17" applyFont="1" applyFill="1" applyBorder="1" applyAlignment="1">
      <alignment horizontal="center"/>
    </xf>
    <xf numFmtId="0" fontId="10" fillId="0" borderId="4" xfId="17" applyFont="1" applyFill="1" applyBorder="1" applyAlignment="1">
      <alignment horizontal="center"/>
    </xf>
    <xf numFmtId="0" fontId="10" fillId="0" borderId="4" xfId="17" quotePrefix="1" applyFont="1" applyFill="1" applyBorder="1" applyAlignment="1">
      <alignment horizontal="center"/>
    </xf>
    <xf numFmtId="0" fontId="10" fillId="0" borderId="14" xfId="17" quotePrefix="1" applyFont="1" applyFill="1" applyBorder="1" applyAlignment="1">
      <alignment horizontal="center"/>
    </xf>
    <xf numFmtId="0" fontId="10" fillId="0" borderId="21" xfId="17" quotePrefix="1" applyFont="1" applyFill="1" applyBorder="1" applyAlignment="1">
      <alignment horizontal="center"/>
    </xf>
    <xf numFmtId="0" fontId="10" fillId="0" borderId="2" xfId="17" applyFont="1" applyFill="1" applyBorder="1" applyAlignment="1">
      <alignment horizontal="left"/>
    </xf>
    <xf numFmtId="0" fontId="10" fillId="0" borderId="2" xfId="17" applyFont="1" applyFill="1" applyBorder="1" applyAlignment="1">
      <alignment horizontal="center"/>
    </xf>
    <xf numFmtId="0" fontId="10" fillId="0" borderId="22" xfId="17" applyFont="1" applyFill="1" applyBorder="1" applyAlignment="1">
      <alignment horizontal="center"/>
    </xf>
    <xf numFmtId="0" fontId="14" fillId="0" borderId="4" xfId="17" applyFont="1" applyFill="1" applyBorder="1" applyAlignment="1">
      <alignment horizontal="left"/>
    </xf>
    <xf numFmtId="0" fontId="10" fillId="0" borderId="1" xfId="17" applyFont="1" applyFill="1" applyBorder="1" applyAlignment="1">
      <alignment horizontal="center"/>
    </xf>
    <xf numFmtId="0" fontId="10" fillId="0" borderId="3" xfId="17" applyFont="1" applyFill="1" applyBorder="1" applyAlignment="1">
      <alignment horizontal="center"/>
    </xf>
    <xf numFmtId="0" fontId="10" fillId="0" borderId="5" xfId="17" applyFont="1" applyFill="1" applyBorder="1" applyAlignment="1">
      <alignment horizontal="center"/>
    </xf>
    <xf numFmtId="0" fontId="14" fillId="0" borderId="4" xfId="17" applyFont="1" applyFill="1" applyBorder="1"/>
    <xf numFmtId="1" fontId="10" fillId="0" borderId="0" xfId="17" applyNumberFormat="1" applyFont="1" applyFill="1" applyBorder="1" applyAlignment="1">
      <alignment horizontal="center"/>
    </xf>
    <xf numFmtId="0" fontId="10" fillId="0" borderId="6" xfId="0" applyFont="1" applyFill="1" applyBorder="1" applyAlignment="1" applyProtection="1">
      <alignment horizontal="left"/>
    </xf>
    <xf numFmtId="0" fontId="10" fillId="0" borderId="6" xfId="17" applyFont="1" applyFill="1" applyBorder="1" applyAlignment="1">
      <alignment horizontal="center"/>
    </xf>
    <xf numFmtId="0" fontId="10" fillId="0" borderId="7" xfId="17" applyFont="1" applyFill="1" applyBorder="1" applyAlignment="1">
      <alignment horizontal="center"/>
    </xf>
    <xf numFmtId="1" fontId="10" fillId="0" borderId="7" xfId="17" applyNumberFormat="1" applyFont="1" applyFill="1" applyBorder="1" applyAlignment="1">
      <alignment horizontal="center"/>
    </xf>
    <xf numFmtId="0" fontId="10" fillId="0" borderId="8" xfId="17" applyFont="1" applyFill="1" applyBorder="1" applyAlignment="1">
      <alignment horizontal="center"/>
    </xf>
    <xf numFmtId="0" fontId="0" fillId="0" borderId="0" xfId="0" applyFill="1" applyBorder="1"/>
    <xf numFmtId="2" fontId="8" fillId="0" borderId="0" xfId="2" quotePrefix="1" applyNumberFormat="1" applyFont="1" applyFill="1" applyAlignment="1" applyProtection="1">
      <alignment horizontal="left"/>
    </xf>
    <xf numFmtId="0" fontId="10" fillId="0" borderId="0" xfId="0" applyFont="1"/>
    <xf numFmtId="0" fontId="11" fillId="0" borderId="0" xfId="0" applyFont="1"/>
    <xf numFmtId="0" fontId="10" fillId="0" borderId="1" xfId="0" applyFont="1" applyBorder="1"/>
    <xf numFmtId="0" fontId="10" fillId="0" borderId="3" xfId="0" applyFont="1" applyBorder="1"/>
    <xf numFmtId="0" fontId="14" fillId="0" borderId="2" xfId="0" applyFont="1" applyBorder="1"/>
    <xf numFmtId="0" fontId="14" fillId="0" borderId="3" xfId="0" applyFont="1" applyBorder="1"/>
    <xf numFmtId="0" fontId="10" fillId="0" borderId="6" xfId="0" applyFont="1" applyBorder="1"/>
    <xf numFmtId="0" fontId="10" fillId="0" borderId="8" xfId="0" applyFont="1" applyBorder="1"/>
    <xf numFmtId="0" fontId="14" fillId="0" borderId="7" xfId="0" applyFont="1" applyBorder="1"/>
    <xf numFmtId="0" fontId="10" fillId="0" borderId="4" xfId="0" applyFont="1" applyBorder="1"/>
    <xf numFmtId="0" fontId="10" fillId="0" borderId="5" xfId="0" applyFont="1" applyBorder="1"/>
    <xf numFmtId="0" fontId="20" fillId="0" borderId="0" xfId="0" applyFont="1" applyBorder="1"/>
    <xf numFmtId="0" fontId="20" fillId="0" borderId="5" xfId="0" applyFont="1" applyBorder="1"/>
    <xf numFmtId="0" fontId="10" fillId="0" borderId="0" xfId="0" applyFont="1" applyBorder="1"/>
    <xf numFmtId="0" fontId="14" fillId="0" borderId="4" xfId="0" applyFont="1" applyBorder="1"/>
    <xf numFmtId="0" fontId="10" fillId="0" borderId="0" xfId="0" applyFont="1" applyBorder="1" applyAlignment="1">
      <alignment horizontal="center"/>
    </xf>
    <xf numFmtId="0" fontId="10" fillId="0" borderId="5" xfId="0" applyFont="1" applyBorder="1" applyAlignment="1">
      <alignment horizontal="center"/>
    </xf>
    <xf numFmtId="164" fontId="10" fillId="0" borderId="0" xfId="0" applyNumberFormat="1" applyFont="1" applyBorder="1" applyAlignment="1">
      <alignment horizontal="center"/>
    </xf>
    <xf numFmtId="164" fontId="10" fillId="0" borderId="5" xfId="0" applyNumberFormat="1" applyFont="1" applyBorder="1" applyAlignment="1">
      <alignment horizontal="center"/>
    </xf>
    <xf numFmtId="2" fontId="10" fillId="0" borderId="5" xfId="0" applyNumberFormat="1" applyFont="1" applyBorder="1" applyAlignment="1">
      <alignment horizontal="center"/>
    </xf>
    <xf numFmtId="0" fontId="14" fillId="0" borderId="6" xfId="0" applyFont="1" applyBorder="1"/>
    <xf numFmtId="0" fontId="10" fillId="0" borderId="7" xfId="0" applyFont="1" applyBorder="1" applyAlignment="1">
      <alignment horizontal="center"/>
    </xf>
    <xf numFmtId="0" fontId="10" fillId="0" borderId="8" xfId="0" applyFont="1" applyBorder="1" applyAlignment="1">
      <alignment horizontal="center"/>
    </xf>
    <xf numFmtId="0" fontId="23" fillId="0" borderId="0" xfId="0" applyFont="1" applyAlignment="1">
      <alignment vertical="center"/>
    </xf>
    <xf numFmtId="0" fontId="14" fillId="0" borderId="16" xfId="0" applyFont="1" applyBorder="1"/>
    <xf numFmtId="0" fontId="10" fillId="0" borderId="10" xfId="0" applyFont="1" applyBorder="1"/>
    <xf numFmtId="0" fontId="10" fillId="0" borderId="11" xfId="0" applyFont="1" applyBorder="1"/>
    <xf numFmtId="0" fontId="10" fillId="0" borderId="16" xfId="0" applyFont="1" applyBorder="1"/>
    <xf numFmtId="0" fontId="20" fillId="0" borderId="1" xfId="0" applyFont="1" applyBorder="1"/>
    <xf numFmtId="0" fontId="10" fillId="0" borderId="2" xfId="0" applyFont="1" applyBorder="1"/>
    <xf numFmtId="1" fontId="10" fillId="0" borderId="4" xfId="0" applyNumberFormat="1" applyFont="1" applyBorder="1" applyAlignment="1">
      <alignment horizontal="center"/>
    </xf>
    <xf numFmtId="1" fontId="10" fillId="0" borderId="0" xfId="0" applyNumberFormat="1" applyFont="1" applyBorder="1" applyAlignment="1">
      <alignment horizontal="center"/>
    </xf>
    <xf numFmtId="1" fontId="10" fillId="0" borderId="5" xfId="0" applyNumberFormat="1" applyFont="1" applyBorder="1" applyAlignment="1">
      <alignment horizontal="center"/>
    </xf>
    <xf numFmtId="0" fontId="10" fillId="0" borderId="7" xfId="0" applyFont="1" applyBorder="1"/>
    <xf numFmtId="0" fontId="40" fillId="0" borderId="0" xfId="0" applyFont="1" applyFill="1"/>
    <xf numFmtId="0" fontId="11" fillId="0" borderId="15" xfId="0" applyFont="1" applyFill="1" applyBorder="1" applyAlignment="1" applyProtection="1">
      <alignment horizontal="left"/>
    </xf>
    <xf numFmtId="0" fontId="10" fillId="0" borderId="14" xfId="0" applyFont="1" applyFill="1" applyBorder="1"/>
    <xf numFmtId="0" fontId="10" fillId="0" borderId="2" xfId="0" applyFont="1" applyFill="1" applyBorder="1" applyAlignment="1" applyProtection="1">
      <alignment horizontal="center"/>
    </xf>
    <xf numFmtId="2" fontId="10" fillId="0" borderId="14" xfId="0" applyNumberFormat="1" applyFont="1" applyFill="1" applyBorder="1" applyAlignment="1">
      <alignment horizontal="center"/>
    </xf>
    <xf numFmtId="0" fontId="20" fillId="0" borderId="1" xfId="0" quotePrefix="1" applyFont="1" applyFill="1" applyBorder="1" applyAlignment="1" applyProtection="1">
      <alignment horizontal="left"/>
    </xf>
    <xf numFmtId="0" fontId="10" fillId="0" borderId="5" xfId="0" applyFont="1" applyFill="1" applyBorder="1" applyAlignment="1" applyProtection="1">
      <alignment horizontal="fill"/>
    </xf>
    <xf numFmtId="2" fontId="10" fillId="0" borderId="4" xfId="0" applyNumberFormat="1" applyFont="1" applyFill="1" applyBorder="1" applyAlignment="1" applyProtection="1">
      <alignment horizontal="center"/>
    </xf>
    <xf numFmtId="2" fontId="10" fillId="0" borderId="0" xfId="0" applyNumberFormat="1" applyFont="1" applyFill="1" applyBorder="1" applyAlignment="1" applyProtection="1">
      <alignment horizontal="center"/>
    </xf>
    <xf numFmtId="2" fontId="10" fillId="0" borderId="5" xfId="0" applyNumberFormat="1" applyFont="1" applyFill="1" applyBorder="1" applyAlignment="1" applyProtection="1">
      <alignment horizontal="center"/>
    </xf>
    <xf numFmtId="164" fontId="10" fillId="0" borderId="5" xfId="0" applyNumberFormat="1" applyFont="1" applyFill="1" applyBorder="1" applyAlignment="1" applyProtection="1">
      <alignment horizontal="center"/>
    </xf>
    <xf numFmtId="1" fontId="10" fillId="0" borderId="5" xfId="0" applyNumberFormat="1" applyFont="1" applyFill="1" applyBorder="1" applyAlignment="1" applyProtection="1">
      <alignment horizontal="center"/>
    </xf>
    <xf numFmtId="165" fontId="10" fillId="0" borderId="6" xfId="0" applyNumberFormat="1" applyFont="1" applyFill="1" applyBorder="1" applyAlignment="1" applyProtection="1">
      <alignment horizontal="center"/>
    </xf>
    <xf numFmtId="165" fontId="10" fillId="0" borderId="7" xfId="0" applyNumberFormat="1" applyFont="1" applyFill="1" applyBorder="1" applyAlignment="1" applyProtection="1">
      <alignment horizontal="center"/>
    </xf>
    <xf numFmtId="165" fontId="10" fillId="0" borderId="8" xfId="0" applyNumberFormat="1" applyFont="1" applyFill="1" applyBorder="1" applyAlignment="1" applyProtection="1">
      <alignment horizontal="center"/>
    </xf>
    <xf numFmtId="2" fontId="8" fillId="0" borderId="0" xfId="2" applyNumberFormat="1" applyFill="1" applyAlignment="1" applyProtection="1">
      <alignment horizontal="left"/>
    </xf>
    <xf numFmtId="0" fontId="10" fillId="0" borderId="13" xfId="0" applyFont="1" applyFill="1" applyBorder="1"/>
    <xf numFmtId="0" fontId="14" fillId="0" borderId="13" xfId="0" applyFont="1" applyFill="1" applyBorder="1" applyAlignment="1" applyProtection="1">
      <alignment horizontal="center"/>
    </xf>
    <xf numFmtId="0" fontId="10" fillId="0" borderId="9" xfId="0" applyFont="1" applyFill="1" applyBorder="1" applyAlignment="1">
      <alignment horizontal="center" vertical="top"/>
    </xf>
    <xf numFmtId="0" fontId="38" fillId="0" borderId="15" xfId="0" applyFont="1" applyFill="1" applyBorder="1" applyAlignment="1">
      <alignment horizontal="center" vertical="top"/>
    </xf>
    <xf numFmtId="0" fontId="14" fillId="0" borderId="13" xfId="0" applyFont="1" applyFill="1" applyBorder="1"/>
    <xf numFmtId="0" fontId="14" fillId="0" borderId="13" xfId="0" applyFont="1" applyFill="1" applyBorder="1" applyAlignment="1">
      <alignment horizontal="left"/>
    </xf>
    <xf numFmtId="0" fontId="0" fillId="0" borderId="14" xfId="0" applyBorder="1"/>
    <xf numFmtId="0" fontId="10" fillId="0" borderId="0" xfId="21"/>
    <xf numFmtId="0" fontId="10" fillId="0" borderId="1" xfId="21" applyBorder="1"/>
    <xf numFmtId="0" fontId="14" fillId="0" borderId="15" xfId="21" applyFont="1" applyBorder="1" applyAlignment="1">
      <alignment horizontal="center"/>
    </xf>
    <xf numFmtId="0" fontId="14" fillId="0" borderId="1" xfId="21" applyFont="1" applyBorder="1" applyAlignment="1">
      <alignment horizontal="center"/>
    </xf>
    <xf numFmtId="0" fontId="10" fillId="0" borderId="4" xfId="21" applyBorder="1"/>
    <xf numFmtId="0" fontId="10" fillId="0" borderId="13" xfId="21" applyFont="1" applyBorder="1" applyAlignment="1">
      <alignment horizontal="center"/>
    </xf>
    <xf numFmtId="0" fontId="10" fillId="0" borderId="4" xfId="21" applyFont="1" applyBorder="1" applyAlignment="1">
      <alignment horizontal="center"/>
    </xf>
    <xf numFmtId="0" fontId="10" fillId="0" borderId="1" xfId="21" applyFont="1" applyBorder="1" applyAlignment="1">
      <alignment horizontal="center"/>
    </xf>
    <xf numFmtId="0" fontId="10" fillId="0" borderId="2" xfId="21" applyFont="1" applyBorder="1" applyAlignment="1">
      <alignment horizontal="center"/>
    </xf>
    <xf numFmtId="0" fontId="10" fillId="0" borderId="6" xfId="21" applyBorder="1"/>
    <xf numFmtId="0" fontId="10" fillId="0" borderId="14" xfId="21" applyFont="1" applyBorder="1" applyAlignment="1">
      <alignment horizontal="center"/>
    </xf>
    <xf numFmtId="0" fontId="10" fillId="0" borderId="6" xfId="21" applyFont="1" applyBorder="1" applyAlignment="1">
      <alignment horizontal="center"/>
    </xf>
    <xf numFmtId="0" fontId="10" fillId="0" borderId="7" xfId="21" applyFont="1" applyBorder="1" applyAlignment="1">
      <alignment horizontal="center"/>
    </xf>
    <xf numFmtId="0" fontId="20" fillId="0" borderId="3" xfId="0" applyFont="1" applyBorder="1"/>
    <xf numFmtId="0" fontId="10" fillId="0" borderId="4" xfId="0" applyFont="1" applyBorder="1" applyAlignment="1">
      <alignment horizontal="left"/>
    </xf>
    <xf numFmtId="0" fontId="10" fillId="0" borderId="4" xfId="0" applyFont="1" applyBorder="1" applyAlignment="1">
      <alignment horizontal="center"/>
    </xf>
    <xf numFmtId="1" fontId="23" fillId="0" borderId="5" xfId="22" applyNumberFormat="1" applyFont="1" applyBorder="1"/>
    <xf numFmtId="0" fontId="23" fillId="0" borderId="5" xfId="22" applyFont="1" applyBorder="1"/>
    <xf numFmtId="165" fontId="10" fillId="0" borderId="4" xfId="0" applyNumberFormat="1" applyFont="1" applyBorder="1" applyAlignment="1">
      <alignment horizontal="center"/>
    </xf>
    <xf numFmtId="166" fontId="10" fillId="0" borderId="4" xfId="0" applyNumberFormat="1" applyFont="1" applyBorder="1" applyAlignment="1">
      <alignment horizontal="center"/>
    </xf>
    <xf numFmtId="169" fontId="10" fillId="0" borderId="4" xfId="0" applyNumberFormat="1" applyFont="1" applyBorder="1" applyAlignment="1">
      <alignment horizontal="center"/>
    </xf>
    <xf numFmtId="0" fontId="10" fillId="0" borderId="4" xfId="0" applyFont="1" applyFill="1" applyBorder="1" applyAlignment="1">
      <alignment horizontal="left"/>
    </xf>
    <xf numFmtId="169" fontId="10" fillId="0" borderId="4" xfId="0" applyNumberFormat="1" applyFont="1" applyFill="1" applyBorder="1" applyAlignment="1">
      <alignment horizontal="center"/>
    </xf>
    <xf numFmtId="0" fontId="23" fillId="0" borderId="5" xfId="22" applyFont="1" applyFill="1" applyBorder="1"/>
    <xf numFmtId="0" fontId="10" fillId="0" borderId="0" xfId="0" applyFont="1" applyFill="1" applyBorder="1" applyAlignment="1">
      <alignment horizontal="center"/>
    </xf>
    <xf numFmtId="1" fontId="23" fillId="0" borderId="5" xfId="22" applyNumberFormat="1" applyFont="1" applyFill="1" applyBorder="1"/>
    <xf numFmtId="1" fontId="10" fillId="0" borderId="4" xfId="0" applyNumberFormat="1" applyFont="1" applyFill="1" applyBorder="1" applyAlignment="1">
      <alignment horizontal="center"/>
    </xf>
    <xf numFmtId="1" fontId="23" fillId="0" borderId="8" xfId="22" applyNumberFormat="1" applyFont="1" applyBorder="1"/>
    <xf numFmtId="0" fontId="10" fillId="0" borderId="0" xfId="22"/>
    <xf numFmtId="0" fontId="23" fillId="0" borderId="0" xfId="22" applyFont="1" applyAlignment="1">
      <alignment horizontal="right"/>
    </xf>
    <xf numFmtId="0" fontId="10" fillId="0" borderId="0" xfId="22" applyFont="1"/>
    <xf numFmtId="1" fontId="23" fillId="0" borderId="0" xfId="22" applyNumberFormat="1" applyFont="1" applyBorder="1" applyAlignment="1">
      <alignment horizontal="right"/>
    </xf>
    <xf numFmtId="1" fontId="23" fillId="0" borderId="5" xfId="22" applyNumberFormat="1" applyFont="1" applyBorder="1" applyAlignment="1">
      <alignment horizontal="right"/>
    </xf>
    <xf numFmtId="0" fontId="10" fillId="0" borderId="13" xfId="23" applyBorder="1"/>
    <xf numFmtId="0" fontId="10" fillId="0" borderId="0" xfId="23"/>
    <xf numFmtId="0" fontId="43" fillId="0" borderId="0" xfId="0" applyFont="1" applyAlignment="1">
      <alignment horizontal="left"/>
    </xf>
    <xf numFmtId="0" fontId="10" fillId="0" borderId="1" xfId="23" applyBorder="1"/>
    <xf numFmtId="0" fontId="14" fillId="0" borderId="15" xfId="23" applyFont="1" applyBorder="1"/>
    <xf numFmtId="0" fontId="14" fillId="0" borderId="16" xfId="23" applyFont="1" applyBorder="1"/>
    <xf numFmtId="0" fontId="10" fillId="0" borderId="11" xfId="23" applyBorder="1"/>
    <xf numFmtId="0" fontId="25" fillId="0" borderId="0" xfId="0" applyFont="1"/>
    <xf numFmtId="0" fontId="10" fillId="0" borderId="4" xfId="23" applyBorder="1"/>
    <xf numFmtId="0" fontId="14" fillId="0" borderId="13" xfId="23" applyFont="1" applyBorder="1"/>
    <xf numFmtId="0" fontId="10" fillId="0" borderId="0" xfId="23" applyFont="1" applyBorder="1"/>
    <xf numFmtId="0" fontId="10" fillId="0" borderId="5" xfId="23" applyFont="1" applyBorder="1"/>
    <xf numFmtId="0" fontId="10" fillId="0" borderId="0" xfId="23" applyBorder="1"/>
    <xf numFmtId="0" fontId="10" fillId="0" borderId="5" xfId="23" applyBorder="1"/>
    <xf numFmtId="0" fontId="10" fillId="0" borderId="6" xfId="23" applyBorder="1"/>
    <xf numFmtId="0" fontId="10" fillId="0" borderId="7" xfId="23" applyBorder="1"/>
    <xf numFmtId="0" fontId="10" fillId="0" borderId="8" xfId="23" applyBorder="1"/>
    <xf numFmtId="0" fontId="10" fillId="0" borderId="2" xfId="23" applyFont="1" applyBorder="1"/>
    <xf numFmtId="0" fontId="10" fillId="0" borderId="2" xfId="23" applyBorder="1"/>
    <xf numFmtId="0" fontId="10" fillId="0" borderId="3" xfId="23" applyBorder="1"/>
    <xf numFmtId="0" fontId="14" fillId="0" borderId="4" xfId="23" applyFont="1" applyBorder="1" applyAlignment="1">
      <alignment horizontal="left"/>
    </xf>
    <xf numFmtId="1" fontId="10" fillId="0" borderId="0" xfId="23" applyNumberFormat="1" applyBorder="1" applyAlignment="1">
      <alignment horizontal="center"/>
    </xf>
    <xf numFmtId="0" fontId="10" fillId="0" borderId="0" xfId="23" applyBorder="1" applyAlignment="1">
      <alignment horizontal="center"/>
    </xf>
    <xf numFmtId="1" fontId="10" fillId="0" borderId="5" xfId="23" applyNumberFormat="1" applyBorder="1" applyAlignment="1">
      <alignment horizontal="center"/>
    </xf>
    <xf numFmtId="0" fontId="10" fillId="0" borderId="4" xfId="23" applyFont="1" applyBorder="1"/>
    <xf numFmtId="0" fontId="10" fillId="0" borderId="5" xfId="23" applyBorder="1" applyAlignment="1">
      <alignment horizontal="center"/>
    </xf>
    <xf numFmtId="0" fontId="14" fillId="0" borderId="4" xfId="23" applyFont="1" applyBorder="1"/>
    <xf numFmtId="0" fontId="10" fillId="0" borderId="4" xfId="23" applyFont="1" applyFill="1" applyBorder="1" applyAlignment="1">
      <alignment horizontal="center"/>
    </xf>
    <xf numFmtId="2" fontId="10" fillId="0" borderId="0" xfId="23" applyNumberFormat="1" applyFont="1" applyFill="1" applyBorder="1" applyAlignment="1">
      <alignment horizontal="center"/>
    </xf>
    <xf numFmtId="2" fontId="10" fillId="0" borderId="5" xfId="23" applyNumberFormat="1" applyFont="1" applyFill="1" applyBorder="1" applyAlignment="1">
      <alignment horizontal="center"/>
    </xf>
    <xf numFmtId="2" fontId="10" fillId="0" borderId="0" xfId="23" applyNumberFormat="1" applyBorder="1" applyAlignment="1">
      <alignment horizontal="center"/>
    </xf>
    <xf numFmtId="2" fontId="10" fillId="0" borderId="5" xfId="23" applyNumberFormat="1" applyBorder="1" applyAlignment="1">
      <alignment horizontal="center"/>
    </xf>
    <xf numFmtId="0" fontId="10" fillId="0" borderId="0" xfId="23" quotePrefix="1" applyFont="1" applyBorder="1"/>
    <xf numFmtId="0" fontId="10" fillId="0" borderId="0" xfId="23" quotePrefix="1" applyFont="1" applyBorder="1" applyAlignment="1">
      <alignment horizontal="left"/>
    </xf>
    <xf numFmtId="0" fontId="0" fillId="0" borderId="0" xfId="0" applyAlignment="1">
      <alignment horizontal="left"/>
    </xf>
    <xf numFmtId="0" fontId="10" fillId="0" borderId="0" xfId="23" applyBorder="1" applyAlignment="1">
      <alignment horizontal="left"/>
    </xf>
    <xf numFmtId="0" fontId="10" fillId="0" borderId="0" xfId="23" quotePrefix="1" applyFont="1"/>
    <xf numFmtId="0" fontId="10" fillId="0" borderId="0" xfId="2" quotePrefix="1" applyFont="1" applyAlignment="1" applyProtection="1"/>
    <xf numFmtId="0" fontId="44" fillId="0" borderId="0" xfId="0" applyFont="1" applyBorder="1" applyAlignment="1">
      <alignment horizontal="justify"/>
    </xf>
    <xf numFmtId="0" fontId="44" fillId="0" borderId="0" xfId="0" applyFont="1" applyFill="1" applyBorder="1" applyAlignment="1">
      <alignment horizontal="center"/>
    </xf>
    <xf numFmtId="0" fontId="14" fillId="0" borderId="0" xfId="0" applyFont="1"/>
    <xf numFmtId="0" fontId="45" fillId="0" borderId="0" xfId="0" applyFont="1" applyFill="1" applyBorder="1" applyAlignment="1">
      <alignment horizontal="center"/>
    </xf>
    <xf numFmtId="0" fontId="13" fillId="0" borderId="1" xfId="24" applyFont="1" applyFill="1" applyBorder="1" applyAlignment="1">
      <alignment horizontal="center"/>
    </xf>
    <xf numFmtId="0" fontId="13" fillId="0" borderId="9" xfId="24" applyFont="1" applyFill="1" applyBorder="1" applyAlignment="1">
      <alignment horizontal="center"/>
    </xf>
    <xf numFmtId="0" fontId="13" fillId="0" borderId="23" xfId="24" applyFont="1" applyFill="1" applyBorder="1" applyAlignment="1">
      <alignment horizontal="center" wrapText="1"/>
    </xf>
    <xf numFmtId="1" fontId="13" fillId="0" borderId="24" xfId="24" applyNumberFormat="1" applyFont="1" applyFill="1" applyBorder="1" applyAlignment="1">
      <alignment horizontal="center" wrapText="1"/>
    </xf>
    <xf numFmtId="1" fontId="13" fillId="0" borderId="25" xfId="24" applyNumberFormat="1" applyFont="1" applyFill="1" applyBorder="1" applyAlignment="1">
      <alignment horizontal="center" wrapText="1"/>
    </xf>
    <xf numFmtId="1" fontId="13" fillId="0" borderId="26" xfId="24" applyNumberFormat="1" applyFont="1" applyFill="1" applyBorder="1" applyAlignment="1">
      <alignment horizontal="center" wrapText="1"/>
    </xf>
    <xf numFmtId="0" fontId="38" fillId="0" borderId="0" xfId="0" applyFont="1" applyBorder="1" applyAlignment="1">
      <alignment horizontal="center"/>
    </xf>
    <xf numFmtId="0" fontId="13" fillId="0" borderId="27" xfId="24" applyFont="1" applyFill="1" applyBorder="1" applyAlignment="1">
      <alignment horizontal="center" wrapText="1"/>
    </xf>
    <xf numFmtId="1" fontId="13" fillId="0" borderId="28" xfId="24" applyNumberFormat="1" applyFont="1" applyFill="1" applyBorder="1" applyAlignment="1">
      <alignment horizontal="center" wrapText="1"/>
    </xf>
    <xf numFmtId="1" fontId="13" fillId="0" borderId="29" xfId="24" applyNumberFormat="1" applyFont="1" applyFill="1" applyBorder="1" applyAlignment="1">
      <alignment horizontal="center" wrapText="1"/>
    </xf>
    <xf numFmtId="1" fontId="13" fillId="0" borderId="30" xfId="24" applyNumberFormat="1" applyFont="1" applyFill="1" applyBorder="1" applyAlignment="1">
      <alignment horizontal="center" wrapText="1"/>
    </xf>
    <xf numFmtId="0" fontId="0" fillId="0" borderId="31" xfId="0" applyBorder="1"/>
    <xf numFmtId="0" fontId="0" fillId="0" borderId="32" xfId="0" applyBorder="1"/>
    <xf numFmtId="0" fontId="0" fillId="0" borderId="33" xfId="0" applyBorder="1"/>
    <xf numFmtId="0" fontId="10" fillId="0" borderId="0" xfId="0" quotePrefix="1" applyFont="1"/>
    <xf numFmtId="0" fontId="10" fillId="0" borderId="12" xfId="0" applyFont="1" applyFill="1" applyBorder="1" applyAlignment="1">
      <alignment horizontal="left" vertical="top"/>
    </xf>
    <xf numFmtId="0" fontId="44" fillId="0" borderId="16" xfId="0" applyFont="1" applyFill="1" applyBorder="1"/>
    <xf numFmtId="0" fontId="38" fillId="0" borderId="16" xfId="0" applyFont="1" applyFill="1" applyBorder="1" applyAlignment="1">
      <alignment horizontal="center" wrapText="1"/>
    </xf>
    <xf numFmtId="0" fontId="38" fillId="0" borderId="11" xfId="0" applyFont="1" applyFill="1" applyBorder="1" applyAlignment="1">
      <alignment horizontal="center" wrapText="1"/>
    </xf>
    <xf numFmtId="0" fontId="10" fillId="0" borderId="15" xfId="0" applyFont="1" applyBorder="1"/>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13" xfId="0" applyFont="1" applyBorder="1"/>
    <xf numFmtId="0" fontId="10" fillId="0" borderId="14" xfId="0" applyFont="1" applyBorder="1"/>
    <xf numFmtId="0" fontId="10" fillId="0" borderId="35" xfId="0" applyFont="1" applyBorder="1" applyAlignment="1">
      <alignment horizontal="center" wrapText="1"/>
    </xf>
    <xf numFmtId="0" fontId="10" fillId="0" borderId="36" xfId="0" applyFont="1" applyBorder="1" applyAlignment="1">
      <alignment horizontal="center" wrapText="1"/>
    </xf>
    <xf numFmtId="0" fontId="10" fillId="0" borderId="37" xfId="0" applyFont="1" applyBorder="1"/>
    <xf numFmtId="0" fontId="10" fillId="0" borderId="38" xfId="0" applyFont="1" applyBorder="1" applyAlignment="1">
      <alignment horizontal="center" wrapText="1"/>
    </xf>
    <xf numFmtId="0" fontId="13" fillId="0" borderId="15" xfId="24" applyFont="1" applyFill="1" applyBorder="1" applyAlignment="1">
      <alignment horizontal="center"/>
    </xf>
    <xf numFmtId="0" fontId="13" fillId="0" borderId="10" xfId="24" applyFont="1" applyFill="1" applyBorder="1" applyAlignment="1"/>
    <xf numFmtId="0" fontId="0" fillId="0" borderId="13" xfId="0" applyBorder="1"/>
    <xf numFmtId="0" fontId="13" fillId="0" borderId="12" xfId="24" applyFont="1" applyFill="1" applyBorder="1" applyAlignment="1">
      <alignment horizontal="center"/>
    </xf>
    <xf numFmtId="0" fontId="10" fillId="0" borderId="34" xfId="0" applyFont="1" applyBorder="1"/>
    <xf numFmtId="0" fontId="13" fillId="0" borderId="14" xfId="24" applyFont="1" applyFill="1" applyBorder="1" applyAlignment="1">
      <alignment horizontal="center"/>
    </xf>
    <xf numFmtId="0" fontId="13" fillId="0" borderId="4" xfId="24" applyFont="1" applyFill="1" applyBorder="1" applyAlignment="1">
      <alignment horizontal="center"/>
    </xf>
    <xf numFmtId="0" fontId="13" fillId="0" borderId="13" xfId="24" applyFont="1" applyFill="1" applyBorder="1" applyAlignment="1">
      <alignment horizontal="center"/>
    </xf>
    <xf numFmtId="0" fontId="13" fillId="0" borderId="39" xfId="24" applyFont="1" applyFill="1" applyBorder="1" applyAlignment="1">
      <alignment horizontal="left" wrapText="1"/>
    </xf>
    <xf numFmtId="0" fontId="10" fillId="0" borderId="4" xfId="0" applyFont="1" applyBorder="1" applyAlignment="1">
      <alignment horizontal="center"/>
    </xf>
    <xf numFmtId="0" fontId="10" fillId="0" borderId="5" xfId="0" applyFont="1" applyBorder="1" applyAlignment="1">
      <alignment horizontal="center"/>
    </xf>
    <xf numFmtId="0" fontId="13" fillId="0" borderId="40" xfId="24" applyFont="1" applyFill="1" applyBorder="1" applyAlignment="1">
      <alignment horizontal="left" wrapText="1"/>
    </xf>
    <xf numFmtId="0" fontId="13" fillId="0" borderId="41" xfId="24" applyFont="1" applyFill="1" applyBorder="1" applyAlignment="1">
      <alignment horizontal="center" wrapText="1"/>
    </xf>
    <xf numFmtId="1" fontId="13" fillId="0" borderId="42" xfId="24" applyNumberFormat="1" applyFont="1" applyFill="1" applyBorder="1" applyAlignment="1">
      <alignment horizontal="center" wrapText="1"/>
    </xf>
    <xf numFmtId="1" fontId="13" fillId="0" borderId="43" xfId="24" applyNumberFormat="1" applyFont="1" applyFill="1" applyBorder="1" applyAlignment="1">
      <alignment horizontal="center" wrapText="1"/>
    </xf>
    <xf numFmtId="0" fontId="13" fillId="0" borderId="0" xfId="0" applyFont="1"/>
    <xf numFmtId="0" fontId="10" fillId="0" borderId="44" xfId="17" applyFont="1" applyFill="1" applyBorder="1"/>
    <xf numFmtId="0" fontId="10" fillId="0" borderId="0" xfId="17" applyFont="1" applyFill="1" applyBorder="1"/>
    <xf numFmtId="0" fontId="10" fillId="0" borderId="13" xfId="17" quotePrefix="1" applyFont="1" applyFill="1" applyBorder="1" applyAlignment="1">
      <alignment horizontal="center"/>
    </xf>
    <xf numFmtId="0" fontId="10" fillId="0" borderId="34" xfId="17" applyFont="1" applyFill="1" applyBorder="1"/>
    <xf numFmtId="0" fontId="10" fillId="0" borderId="34" xfId="17" applyFont="1" applyFill="1" applyBorder="1" applyAlignment="1">
      <alignment horizontal="center"/>
    </xf>
    <xf numFmtId="0" fontId="10" fillId="0" borderId="4" xfId="17" applyFont="1" applyFill="1" applyBorder="1"/>
    <xf numFmtId="0" fontId="10" fillId="0" borderId="5" xfId="17" applyFont="1" applyFill="1" applyBorder="1"/>
    <xf numFmtId="0" fontId="14" fillId="0" borderId="4" xfId="17" applyFont="1" applyFill="1" applyBorder="1" applyAlignment="1" applyProtection="1">
      <alignment horizontal="left"/>
    </xf>
    <xf numFmtId="0" fontId="14" fillId="0" borderId="0" xfId="0" applyFont="1" applyBorder="1"/>
    <xf numFmtId="0" fontId="0" fillId="0" borderId="10" xfId="0" applyBorder="1"/>
    <xf numFmtId="0" fontId="0" fillId="0" borderId="11" xfId="0" applyBorder="1"/>
    <xf numFmtId="0" fontId="0" fillId="0" borderId="0" xfId="0" applyBorder="1" applyAlignment="1" applyProtection="1">
      <alignment horizontal="left"/>
    </xf>
    <xf numFmtId="0" fontId="10" fillId="0" borderId="0" xfId="2" applyFont="1" applyAlignment="1" applyProtection="1"/>
    <xf numFmtId="171" fontId="10" fillId="0" borderId="0" xfId="17" applyNumberFormat="1" applyFont="1" applyFill="1" applyProtection="1"/>
    <xf numFmtId="0" fontId="12" fillId="0" borderId="12" xfId="17" applyFont="1" applyFill="1" applyBorder="1"/>
    <xf numFmtId="0" fontId="12" fillId="0" borderId="16" xfId="17" applyFont="1" applyFill="1" applyBorder="1" applyAlignment="1">
      <alignment horizontal="left"/>
    </xf>
    <xf numFmtId="0" fontId="12" fillId="0" borderId="10" xfId="17" applyFont="1" applyFill="1" applyBorder="1" applyAlignment="1">
      <alignment horizontal="left"/>
    </xf>
    <xf numFmtId="0" fontId="12" fillId="0" borderId="11" xfId="17" applyFont="1" applyFill="1" applyBorder="1" applyAlignment="1">
      <alignment horizontal="left"/>
    </xf>
    <xf numFmtId="0" fontId="12" fillId="0" borderId="34" xfId="17" applyFont="1" applyFill="1" applyBorder="1" applyAlignment="1">
      <alignment horizontal="center"/>
    </xf>
    <xf numFmtId="0" fontId="14" fillId="0" borderId="15" xfId="17" applyFont="1" applyFill="1" applyBorder="1" applyAlignment="1" applyProtection="1">
      <alignment horizontal="center"/>
    </xf>
    <xf numFmtId="0" fontId="14" fillId="0" borderId="34" xfId="17" quotePrefix="1" applyFont="1" applyFill="1" applyBorder="1" applyAlignment="1" applyProtection="1">
      <alignment horizontal="center"/>
    </xf>
    <xf numFmtId="0" fontId="12" fillId="0" borderId="13" xfId="17" applyFont="1" applyFill="1" applyBorder="1" applyAlignment="1">
      <alignment horizontal="center"/>
    </xf>
    <xf numFmtId="0" fontId="14" fillId="0" borderId="13" xfId="17" applyFont="1" applyFill="1" applyBorder="1" applyAlignment="1" applyProtection="1">
      <alignment horizontal="center"/>
    </xf>
    <xf numFmtId="0" fontId="14" fillId="0" borderId="5" xfId="17" applyFont="1" applyFill="1" applyBorder="1" applyAlignment="1" applyProtection="1">
      <alignment horizontal="center"/>
    </xf>
    <xf numFmtId="0" fontId="14" fillId="0" borderId="14" xfId="17" applyFont="1" applyFill="1" applyBorder="1" applyAlignment="1" applyProtection="1">
      <alignment horizontal="center"/>
    </xf>
    <xf numFmtId="0" fontId="14" fillId="0" borderId="36" xfId="17" applyFont="1" applyFill="1" applyBorder="1" applyAlignment="1" applyProtection="1">
      <alignment horizontal="center"/>
    </xf>
    <xf numFmtId="0" fontId="10" fillId="0" borderId="14" xfId="17" applyFont="1" applyFill="1" applyBorder="1"/>
    <xf numFmtId="165" fontId="10" fillId="0" borderId="12" xfId="17" applyNumberFormat="1" applyFont="1" applyFill="1" applyBorder="1" applyAlignment="1" applyProtection="1">
      <alignment horizontal="center"/>
    </xf>
    <xf numFmtId="165" fontId="10" fillId="0" borderId="44" xfId="17" applyNumberFormat="1" applyFont="1" applyFill="1" applyBorder="1" applyAlignment="1" applyProtection="1">
      <alignment horizontal="center"/>
    </xf>
    <xf numFmtId="165" fontId="10" fillId="0" borderId="4" xfId="17" applyNumberFormat="1" applyFont="1" applyFill="1" applyBorder="1" applyAlignment="1" applyProtection="1">
      <alignment horizontal="center"/>
    </xf>
    <xf numFmtId="165" fontId="10" fillId="0" borderId="0" xfId="17" applyNumberFormat="1" applyFont="1" applyFill="1" applyBorder="1" applyAlignment="1" applyProtection="1">
      <alignment horizontal="center"/>
    </xf>
    <xf numFmtId="165" fontId="10" fillId="0" borderId="5" xfId="17" applyNumberFormat="1" applyFont="1" applyFill="1" applyBorder="1" applyAlignment="1" applyProtection="1">
      <alignment horizontal="center"/>
    </xf>
    <xf numFmtId="0" fontId="14" fillId="0" borderId="35" xfId="17" applyFont="1" applyFill="1" applyBorder="1" applyAlignment="1" applyProtection="1">
      <alignment horizontal="left"/>
    </xf>
    <xf numFmtId="165" fontId="10" fillId="0" borderId="35" xfId="17" applyNumberFormat="1" applyFont="1" applyFill="1" applyBorder="1" applyAlignment="1" applyProtection="1">
      <alignment horizontal="center"/>
    </xf>
    <xf numFmtId="165" fontId="10" fillId="0" borderId="38" xfId="17" applyNumberFormat="1" applyFont="1" applyFill="1" applyBorder="1" applyAlignment="1" applyProtection="1">
      <alignment horizontal="center"/>
    </xf>
    <xf numFmtId="0" fontId="10" fillId="0" borderId="36" xfId="17" applyFont="1" applyFill="1" applyBorder="1" applyAlignment="1">
      <alignment horizontal="center"/>
    </xf>
    <xf numFmtId="0" fontId="14" fillId="0" borderId="15" xfId="17" quotePrefix="1" applyFont="1" applyFill="1" applyBorder="1" applyAlignment="1" applyProtection="1">
      <alignment horizontal="center"/>
    </xf>
    <xf numFmtId="0" fontId="14" fillId="0" borderId="12" xfId="17" quotePrefix="1" applyFont="1" applyFill="1" applyBorder="1" applyAlignment="1" applyProtection="1">
      <alignment horizontal="center"/>
    </xf>
    <xf numFmtId="0" fontId="12" fillId="0" borderId="4" xfId="17" applyFont="1" applyFill="1" applyBorder="1"/>
    <xf numFmtId="0" fontId="14" fillId="0" borderId="4" xfId="17" applyFont="1" applyFill="1" applyBorder="1" applyAlignment="1" applyProtection="1">
      <alignment horizontal="center"/>
    </xf>
    <xf numFmtId="0" fontId="20" fillId="0" borderId="10" xfId="17" quotePrefix="1" applyFont="1" applyFill="1" applyBorder="1" applyAlignment="1">
      <alignment horizontal="left"/>
    </xf>
    <xf numFmtId="0" fontId="10" fillId="0" borderId="10" xfId="17" applyFont="1" applyFill="1" applyBorder="1"/>
    <xf numFmtId="0" fontId="14" fillId="0" borderId="11" xfId="0" applyFont="1" applyFill="1" applyBorder="1" applyAlignment="1">
      <alignment horizontal="center" vertical="top"/>
    </xf>
    <xf numFmtId="0" fontId="14" fillId="0" borderId="13" xfId="17" applyFont="1" applyFill="1" applyBorder="1" applyAlignment="1" applyProtection="1">
      <alignment horizontal="left"/>
    </xf>
    <xf numFmtId="165" fontId="10" fillId="0" borderId="0" xfId="0" applyNumberFormat="1" applyFont="1" applyBorder="1" applyAlignment="1">
      <alignment horizontal="center"/>
    </xf>
    <xf numFmtId="165" fontId="10" fillId="0" borderId="5" xfId="0" applyNumberFormat="1" applyFont="1" applyBorder="1" applyAlignment="1">
      <alignment horizontal="center"/>
    </xf>
    <xf numFmtId="0" fontId="47" fillId="0" borderId="0" xfId="0" applyFont="1" applyBorder="1" applyAlignment="1">
      <alignment vertical="top"/>
    </xf>
    <xf numFmtId="165" fontId="10" fillId="0" borderId="0" xfId="0" applyNumberFormat="1" applyFont="1" applyBorder="1" applyAlignment="1">
      <alignment horizontal="center" vertical="top"/>
    </xf>
    <xf numFmtId="165" fontId="10" fillId="0" borderId="5" xfId="0" applyNumberFormat="1" applyFont="1" applyBorder="1" applyAlignment="1">
      <alignment horizontal="center" vertical="top"/>
    </xf>
    <xf numFmtId="0" fontId="14" fillId="0" borderId="13" xfId="0" applyFont="1" applyBorder="1" applyAlignment="1">
      <alignment vertical="top"/>
    </xf>
    <xf numFmtId="0" fontId="14" fillId="0" borderId="14" xfId="0" applyFont="1" applyBorder="1" applyAlignment="1">
      <alignment vertical="top"/>
    </xf>
    <xf numFmtId="0" fontId="14" fillId="0" borderId="9" xfId="0" applyFont="1" applyBorder="1" applyAlignment="1">
      <alignment horizontal="center" vertical="top"/>
    </xf>
    <xf numFmtId="165" fontId="14" fillId="0" borderId="16" xfId="0" applyNumberFormat="1" applyFont="1" applyBorder="1" applyAlignment="1">
      <alignment horizontal="center" vertical="top"/>
    </xf>
    <xf numFmtId="165" fontId="14" fillId="0" borderId="10" xfId="0" applyNumberFormat="1" applyFont="1" applyBorder="1" applyAlignment="1">
      <alignment horizontal="center" vertical="top" wrapText="1"/>
    </xf>
    <xf numFmtId="165" fontId="14" fillId="0" borderId="11" xfId="0" applyNumberFormat="1" applyFont="1" applyBorder="1" applyAlignment="1">
      <alignment horizontal="center" vertical="top"/>
    </xf>
    <xf numFmtId="0" fontId="48" fillId="0" borderId="0" xfId="0" applyFont="1" applyBorder="1" applyAlignment="1">
      <alignment horizontal="center" vertical="top"/>
    </xf>
    <xf numFmtId="165" fontId="10" fillId="0" borderId="4" xfId="0" applyNumberFormat="1" applyFont="1" applyBorder="1" applyAlignment="1">
      <alignment horizontal="center"/>
    </xf>
    <xf numFmtId="165" fontId="10" fillId="0" borderId="4" xfId="0" applyNumberFormat="1" applyFont="1" applyBorder="1" applyAlignment="1">
      <alignment horizontal="center" vertical="top"/>
    </xf>
    <xf numFmtId="165" fontId="20" fillId="0" borderId="5" xfId="0" applyNumberFormat="1" applyFont="1" applyBorder="1" applyAlignment="1">
      <alignment horizontal="center" vertical="top"/>
    </xf>
    <xf numFmtId="0" fontId="14" fillId="0" borderId="35" xfId="0" applyFont="1" applyBorder="1" applyAlignment="1">
      <alignment vertical="top"/>
    </xf>
    <xf numFmtId="0" fontId="14" fillId="0" borderId="4" xfId="0" applyFont="1" applyBorder="1" applyAlignment="1">
      <alignment horizontal="center" vertical="top"/>
    </xf>
    <xf numFmtId="0" fontId="14" fillId="0" borderId="15" xfId="0" applyFont="1" applyBorder="1" applyAlignment="1">
      <alignment vertical="top"/>
    </xf>
    <xf numFmtId="165" fontId="10" fillId="0" borderId="0" xfId="0" quotePrefix="1" applyNumberFormat="1" applyFont="1" applyBorder="1" applyAlignment="1">
      <alignment horizontal="center" vertical="top"/>
    </xf>
    <xf numFmtId="0" fontId="14" fillId="0" borderId="12" xfId="0" applyFont="1" applyBorder="1" applyAlignment="1">
      <alignment vertical="top"/>
    </xf>
    <xf numFmtId="0" fontId="14" fillId="0" borderId="35" xfId="0" applyFont="1" applyBorder="1" applyAlignment="1">
      <alignment horizontal="center" vertical="top"/>
    </xf>
    <xf numFmtId="0" fontId="10" fillId="0" borderId="0" xfId="0" applyFont="1" applyFill="1" applyAlignment="1" applyProtection="1">
      <alignment horizontal="left"/>
    </xf>
    <xf numFmtId="0" fontId="10" fillId="0" borderId="12" xfId="0" applyFont="1" applyFill="1" applyBorder="1"/>
    <xf numFmtId="0" fontId="14" fillId="0" borderId="12" xfId="0" applyFont="1" applyFill="1" applyBorder="1" applyAlignment="1" applyProtection="1">
      <alignment horizontal="center"/>
    </xf>
    <xf numFmtId="0" fontId="14" fillId="0" borderId="15" xfId="0" applyFont="1" applyFill="1" applyBorder="1" applyAlignment="1" applyProtection="1">
      <alignment horizontal="center"/>
    </xf>
    <xf numFmtId="0" fontId="14" fillId="0" borderId="4" xfId="0" applyFont="1" applyFill="1" applyBorder="1" applyAlignment="1" applyProtection="1">
      <alignment horizontal="center"/>
    </xf>
    <xf numFmtId="0" fontId="10" fillId="0" borderId="13" xfId="0" quotePrefix="1" applyFont="1" applyFill="1" applyBorder="1" applyAlignment="1" applyProtection="1">
      <alignment horizontal="center"/>
    </xf>
    <xf numFmtId="0" fontId="20" fillId="0" borderId="14" xfId="0" applyFont="1" applyFill="1" applyBorder="1"/>
    <xf numFmtId="0" fontId="20" fillId="0" borderId="12" xfId="0" applyFont="1" applyFill="1" applyBorder="1"/>
    <xf numFmtId="0" fontId="10" fillId="0" borderId="44" xfId="0" applyFont="1" applyFill="1" applyBorder="1"/>
    <xf numFmtId="0" fontId="10" fillId="0" borderId="34" xfId="0" applyFont="1" applyFill="1" applyBorder="1"/>
    <xf numFmtId="172" fontId="10" fillId="0" borderId="4" xfId="0" applyNumberFormat="1" applyFont="1" applyFill="1" applyBorder="1"/>
    <xf numFmtId="0" fontId="14" fillId="0" borderId="0" xfId="0" applyFont="1" applyBorder="1" applyAlignment="1" applyProtection="1">
      <alignment horizontal="left"/>
    </xf>
    <xf numFmtId="165" fontId="10" fillId="0" borderId="4" xfId="0" applyNumberFormat="1" applyFont="1" applyFill="1" applyBorder="1" applyAlignment="1" applyProtection="1">
      <alignment horizontal="center"/>
    </xf>
    <xf numFmtId="165" fontId="10" fillId="0" borderId="0" xfId="0" applyNumberFormat="1" applyFont="1" applyFill="1" applyBorder="1" applyAlignment="1" applyProtection="1">
      <alignment horizontal="center"/>
    </xf>
    <xf numFmtId="165" fontId="10" fillId="0" borderId="5" xfId="0" applyNumberFormat="1" applyFont="1" applyFill="1" applyBorder="1" applyAlignment="1" applyProtection="1">
      <alignment horizontal="center"/>
    </xf>
    <xf numFmtId="0" fontId="14" fillId="0" borderId="4" xfId="0" quotePrefix="1" applyFont="1" applyFill="1" applyBorder="1" applyAlignment="1" applyProtection="1">
      <alignment horizontal="left"/>
    </xf>
    <xf numFmtId="0" fontId="14" fillId="0" borderId="35" xfId="0" quotePrefix="1" applyFont="1" applyFill="1" applyBorder="1" applyAlignment="1" applyProtection="1">
      <alignment horizontal="left"/>
    </xf>
    <xf numFmtId="165" fontId="10" fillId="0" borderId="35" xfId="0" applyNumberFormat="1" applyFont="1" applyFill="1" applyBorder="1" applyAlignment="1" applyProtection="1">
      <alignment horizontal="center"/>
    </xf>
    <xf numFmtId="165" fontId="10" fillId="0" borderId="38" xfId="0" applyNumberFormat="1" applyFont="1" applyFill="1" applyBorder="1" applyAlignment="1" applyProtection="1">
      <alignment horizontal="center"/>
    </xf>
    <xf numFmtId="165" fontId="10" fillId="0" borderId="36" xfId="0" applyNumberFormat="1" applyFont="1" applyFill="1" applyBorder="1" applyAlignment="1" applyProtection="1">
      <alignment horizontal="center"/>
    </xf>
    <xf numFmtId="0" fontId="12" fillId="0" borderId="12" xfId="0" applyFont="1" applyFill="1" applyBorder="1" applyAlignment="1">
      <alignment vertical="top" wrapText="1"/>
    </xf>
    <xf numFmtId="0" fontId="14" fillId="0" borderId="15" xfId="0" applyFont="1" applyFill="1" applyBorder="1" applyAlignment="1">
      <alignment horizontal="center" vertical="top" wrapText="1"/>
    </xf>
    <xf numFmtId="0" fontId="12" fillId="0" borderId="35" xfId="0" applyFont="1" applyFill="1" applyBorder="1" applyAlignment="1">
      <alignment vertical="top" wrapText="1"/>
    </xf>
    <xf numFmtId="0" fontId="44" fillId="0" borderId="14" xfId="0" applyFont="1" applyFill="1" applyBorder="1" applyAlignment="1">
      <alignment horizontal="center" vertical="top" wrapText="1"/>
    </xf>
    <xf numFmtId="0" fontId="14" fillId="0" borderId="15" xfId="0" applyFont="1" applyBorder="1" applyAlignment="1">
      <alignment horizontal="left" wrapText="1"/>
    </xf>
    <xf numFmtId="169" fontId="10" fillId="0" borderId="12" xfId="0" applyNumberFormat="1" applyFont="1" applyBorder="1" applyAlignment="1">
      <alignment horizontal="center" wrapText="1"/>
    </xf>
    <xf numFmtId="169" fontId="10" fillId="0" borderId="34" xfId="0" applyNumberFormat="1" applyFont="1" applyBorder="1" applyAlignment="1">
      <alignment horizontal="center" wrapText="1"/>
    </xf>
    <xf numFmtId="0" fontId="14" fillId="0" borderId="13" xfId="0" applyFont="1" applyBorder="1" applyAlignment="1">
      <alignment horizontal="left" wrapText="1"/>
    </xf>
    <xf numFmtId="169" fontId="10" fillId="0" borderId="4" xfId="0" applyNumberFormat="1" applyFont="1" applyBorder="1" applyAlignment="1">
      <alignment horizontal="center" wrapText="1"/>
    </xf>
    <xf numFmtId="169" fontId="10" fillId="0" borderId="5" xfId="0" applyNumberFormat="1" applyFont="1" applyBorder="1" applyAlignment="1">
      <alignment horizontal="center" wrapText="1"/>
    </xf>
    <xf numFmtId="0" fontId="14" fillId="0" borderId="12" xfId="0" applyFont="1" applyBorder="1" applyAlignment="1">
      <alignment horizontal="left" wrapText="1"/>
    </xf>
    <xf numFmtId="0" fontId="14" fillId="0" borderId="4" xfId="0" applyFont="1" applyBorder="1" applyAlignment="1">
      <alignment horizontal="left" wrapText="1"/>
    </xf>
    <xf numFmtId="0" fontId="14" fillId="0" borderId="35" xfId="0" applyFont="1" applyBorder="1" applyAlignment="1">
      <alignment horizontal="left" wrapText="1"/>
    </xf>
    <xf numFmtId="169" fontId="10" fillId="0" borderId="35" xfId="0" applyNumberFormat="1" applyFont="1" applyBorder="1" applyAlignment="1">
      <alignment horizontal="center" wrapText="1"/>
    </xf>
    <xf numFmtId="169" fontId="10" fillId="0" borderId="36" xfId="0" applyNumberFormat="1" applyFont="1" applyBorder="1" applyAlignment="1">
      <alignment horizontal="center" wrapText="1"/>
    </xf>
    <xf numFmtId="0" fontId="16" fillId="0" borderId="9" xfId="25" applyFill="1" applyBorder="1"/>
    <xf numFmtId="0" fontId="49" fillId="0" borderId="11" xfId="25" applyFont="1" applyFill="1" applyBorder="1" applyAlignment="1">
      <alignment horizontal="center"/>
    </xf>
    <xf numFmtId="0" fontId="15" fillId="0" borderId="4" xfId="26" applyFont="1" applyFill="1" applyBorder="1" applyAlignment="1">
      <alignment horizontal="left"/>
    </xf>
    <xf numFmtId="173" fontId="16" fillId="0" borderId="5" xfId="25" applyNumberFormat="1" applyFont="1" applyBorder="1" applyAlignment="1">
      <alignment horizontal="center"/>
    </xf>
    <xf numFmtId="0" fontId="15" fillId="0" borderId="35" xfId="26" applyFont="1" applyFill="1" applyBorder="1" applyAlignment="1">
      <alignment horizontal="left"/>
    </xf>
    <xf numFmtId="173" fontId="16" fillId="0" borderId="36" xfId="25" applyNumberFormat="1" applyFont="1" applyBorder="1" applyAlignment="1">
      <alignment horizontal="center"/>
    </xf>
    <xf numFmtId="0" fontId="10" fillId="0" borderId="0" xfId="2" applyFont="1" applyFill="1" applyAlignment="1" applyProtection="1">
      <alignment horizontal="left"/>
    </xf>
    <xf numFmtId="0" fontId="10" fillId="0" borderId="0" xfId="0" applyFont="1" applyAlignment="1">
      <alignment horizontal="left"/>
    </xf>
    <xf numFmtId="0" fontId="10" fillId="0" borderId="0" xfId="27"/>
    <xf numFmtId="0" fontId="17" fillId="0" borderId="9" xfId="28" applyFont="1" applyBorder="1"/>
    <xf numFmtId="0" fontId="0" fillId="0" borderId="15" xfId="0" applyBorder="1"/>
    <xf numFmtId="1" fontId="0" fillId="0" borderId="0" xfId="0" applyNumberFormat="1"/>
    <xf numFmtId="0" fontId="0" fillId="0" borderId="0" xfId="0" quotePrefix="1" applyFill="1" applyBorder="1"/>
    <xf numFmtId="2" fontId="8" fillId="0" borderId="0" xfId="2" applyNumberFormat="1" applyFont="1" applyFill="1" applyAlignment="1" applyProtection="1">
      <alignment horizontal="left"/>
    </xf>
    <xf numFmtId="0" fontId="14" fillId="0" borderId="16" xfId="0" applyFont="1" applyBorder="1"/>
    <xf numFmtId="0" fontId="14" fillId="0" borderId="10" xfId="0" applyFont="1" applyBorder="1"/>
    <xf numFmtId="0" fontId="14" fillId="0" borderId="11" xfId="0" applyFont="1" applyBorder="1"/>
    <xf numFmtId="0" fontId="20" fillId="0" borderId="9" xfId="0" applyFont="1" applyBorder="1"/>
    <xf numFmtId="0" fontId="20" fillId="0" borderId="4" xfId="0" applyFont="1" applyBorder="1"/>
    <xf numFmtId="0" fontId="0" fillId="0" borderId="44" xfId="0" applyBorder="1"/>
    <xf numFmtId="0" fontId="0" fillId="0" borderId="34" xfId="0" applyBorder="1"/>
    <xf numFmtId="0" fontId="56" fillId="0" borderId="0" xfId="0" applyFont="1"/>
    <xf numFmtId="0" fontId="5" fillId="0" borderId="0" xfId="0" applyFont="1"/>
    <xf numFmtId="0" fontId="0" fillId="0" borderId="0" xfId="3" applyFont="1"/>
    <xf numFmtId="0" fontId="35" fillId="0" borderId="0" xfId="0" applyFont="1"/>
    <xf numFmtId="0" fontId="56" fillId="0" borderId="0" xfId="4" applyFont="1"/>
    <xf numFmtId="0" fontId="57" fillId="0" borderId="0" xfId="0" applyFont="1"/>
    <xf numFmtId="0" fontId="0" fillId="0" borderId="0" xfId="0" applyAlignment="1">
      <alignment horizontal="center"/>
    </xf>
    <xf numFmtId="0" fontId="5" fillId="4" borderId="0" xfId="0" applyFont="1" applyFill="1" applyAlignment="1">
      <alignment horizontal="center"/>
    </xf>
    <xf numFmtId="0" fontId="56" fillId="0" borderId="0" xfId="4" applyFont="1" applyBorder="1"/>
    <xf numFmtId="1" fontId="0" fillId="0" borderId="0" xfId="0" applyNumberFormat="1" applyAlignment="1">
      <alignment horizontal="center"/>
    </xf>
    <xf numFmtId="0" fontId="0" fillId="4" borderId="0" xfId="0" applyFill="1" applyAlignment="1">
      <alignment horizontal="center"/>
    </xf>
    <xf numFmtId="2" fontId="0" fillId="0" borderId="0" xfId="0" applyNumberFormat="1" applyAlignment="1">
      <alignment horizontal="center"/>
    </xf>
    <xf numFmtId="0" fontId="36" fillId="0" borderId="0" xfId="4" applyFont="1"/>
    <xf numFmtId="164" fontId="10" fillId="0" borderId="0" xfId="8" applyNumberFormat="1" applyFont="1" applyFill="1" applyBorder="1" applyAlignment="1">
      <alignment horizontal="center"/>
    </xf>
    <xf numFmtId="0" fontId="10" fillId="0" borderId="0" xfId="8" applyFont="1" applyFill="1"/>
    <xf numFmtId="165" fontId="10" fillId="0" borderId="0" xfId="8" applyNumberFormat="1" applyFont="1" applyFill="1" applyBorder="1" applyAlignment="1">
      <alignment horizontal="center"/>
    </xf>
    <xf numFmtId="0" fontId="0" fillId="0" borderId="0" xfId="0" applyFont="1" applyFill="1" applyAlignment="1">
      <alignment horizontal="center"/>
    </xf>
    <xf numFmtId="0" fontId="14" fillId="0" borderId="0" xfId="9" applyFont="1" applyBorder="1" applyAlignment="1">
      <alignment horizontal="center"/>
    </xf>
    <xf numFmtId="0" fontId="14" fillId="0" borderId="0" xfId="8" applyFont="1" applyBorder="1" applyAlignment="1">
      <alignment horizontal="center"/>
    </xf>
    <xf numFmtId="0" fontId="14" fillId="0" borderId="0" xfId="8" applyFont="1" applyFill="1" applyBorder="1" applyAlignment="1" applyProtection="1">
      <alignment horizontal="left"/>
    </xf>
    <xf numFmtId="0" fontId="10" fillId="0" borderId="0" xfId="8" applyFont="1" applyFill="1" applyBorder="1" applyAlignment="1" applyProtection="1">
      <alignment horizontal="left"/>
    </xf>
    <xf numFmtId="0" fontId="10" fillId="0" borderId="0" xfId="8" applyFont="1" applyFill="1" applyBorder="1"/>
    <xf numFmtId="0" fontId="56" fillId="0" borderId="0" xfId="8" applyFont="1" applyAlignment="1">
      <alignment horizontal="left"/>
    </xf>
    <xf numFmtId="0" fontId="5" fillId="0" borderId="0" xfId="10" applyFont="1" applyBorder="1"/>
    <xf numFmtId="0" fontId="7" fillId="0" borderId="0" xfId="10" applyFont="1" applyBorder="1"/>
    <xf numFmtId="0" fontId="28" fillId="0" borderId="0" xfId="10" applyFont="1" applyFill="1" applyBorder="1"/>
    <xf numFmtId="0" fontId="7" fillId="0" borderId="0" xfId="10" applyFont="1" applyFill="1" applyBorder="1"/>
    <xf numFmtId="0" fontId="27" fillId="0" borderId="0" xfId="10" applyFont="1" applyFill="1" applyBorder="1"/>
    <xf numFmtId="0" fontId="10" fillId="0" borderId="0" xfId="11" applyFont="1" applyBorder="1"/>
    <xf numFmtId="0" fontId="4" fillId="0" borderId="0" xfId="10" applyFill="1" applyBorder="1"/>
    <xf numFmtId="0" fontId="28" fillId="0" borderId="0" xfId="10" applyFont="1" applyBorder="1"/>
    <xf numFmtId="0" fontId="4" fillId="0" borderId="0" xfId="10" applyFont="1" applyBorder="1"/>
    <xf numFmtId="0" fontId="56" fillId="0" borderId="0" xfId="6" applyFont="1"/>
    <xf numFmtId="0" fontId="55" fillId="0" borderId="0" xfId="2" applyFont="1" applyFill="1" applyAlignment="1" applyProtection="1">
      <alignment vertical="center"/>
    </xf>
    <xf numFmtId="0" fontId="60" fillId="0" borderId="0" xfId="6" applyFont="1"/>
    <xf numFmtId="0" fontId="30" fillId="0" borderId="0" xfId="10" applyFont="1" applyBorder="1" applyAlignment="1">
      <alignment horizontal="center" vertical="center" wrapText="1"/>
    </xf>
    <xf numFmtId="9" fontId="30" fillId="6" borderId="0" xfId="10" applyNumberFormat="1" applyFont="1" applyFill="1" applyBorder="1" applyAlignment="1">
      <alignment horizontal="center" vertical="center" wrapText="1"/>
    </xf>
    <xf numFmtId="9" fontId="30" fillId="0" borderId="0" xfId="10" applyNumberFormat="1" applyFont="1" applyBorder="1" applyAlignment="1">
      <alignment horizontal="center" vertical="center" wrapText="1"/>
    </xf>
    <xf numFmtId="0" fontId="30" fillId="0" borderId="0" xfId="10" applyFont="1" applyFill="1" applyBorder="1" applyAlignment="1">
      <alignment horizontal="center" vertical="center" wrapText="1"/>
    </xf>
    <xf numFmtId="0" fontId="7" fillId="0" borderId="0" xfId="6" applyFont="1" applyFill="1" applyBorder="1" applyAlignment="1">
      <alignment horizontal="left"/>
    </xf>
    <xf numFmtId="0" fontId="56" fillId="0" borderId="0" xfId="0" applyFont="1" applyAlignment="1">
      <alignment horizontal="left"/>
    </xf>
    <xf numFmtId="0" fontId="38" fillId="0" borderId="0" xfId="11" applyFont="1" applyBorder="1" applyAlignment="1">
      <alignment horizontal="left"/>
    </xf>
    <xf numFmtId="0" fontId="10" fillId="0" borderId="0" xfId="0" applyFont="1" applyBorder="1" applyAlignment="1"/>
    <xf numFmtId="0" fontId="10" fillId="0" borderId="0" xfId="0" applyFont="1" applyBorder="1" applyAlignment="1">
      <alignment horizontal="center"/>
    </xf>
    <xf numFmtId="0" fontId="10" fillId="0" borderId="0" xfId="0" applyFont="1" applyBorder="1" applyAlignment="1">
      <alignment vertical="top"/>
    </xf>
    <xf numFmtId="0" fontId="10" fillId="0" borderId="0" xfId="0" applyFont="1" applyBorder="1" applyAlignment="1">
      <alignment horizontal="left" vertical="center"/>
    </xf>
    <xf numFmtId="0" fontId="20" fillId="0" borderId="0" xfId="0" applyFont="1" applyBorder="1" applyAlignment="1">
      <alignment horizontal="center" vertical="top"/>
    </xf>
    <xf numFmtId="0" fontId="14" fillId="0" borderId="0" xfId="0" applyFont="1" applyBorder="1" applyAlignment="1">
      <alignment vertical="top"/>
    </xf>
    <xf numFmtId="0" fontId="10" fillId="0" borderId="0" xfId="0" applyFont="1" applyBorder="1" applyAlignment="1">
      <alignment horizontal="center" vertical="top"/>
    </xf>
    <xf numFmtId="164" fontId="10" fillId="0" borderId="0" xfId="0" applyNumberFormat="1" applyFont="1" applyBorder="1" applyAlignment="1">
      <alignment horizontal="center"/>
    </xf>
    <xf numFmtId="2" fontId="10" fillId="0" borderId="0" xfId="0" applyNumberFormat="1" applyFont="1" applyBorder="1" applyAlignment="1">
      <alignment horizontal="center"/>
    </xf>
    <xf numFmtId="166" fontId="10" fillId="0" borderId="0" xfId="0" applyNumberFormat="1" applyFont="1" applyBorder="1" applyAlignment="1">
      <alignment horizontal="center"/>
    </xf>
    <xf numFmtId="0" fontId="56" fillId="0" borderId="0" xfId="0" quotePrefix="1" applyFont="1" applyFill="1" applyAlignment="1" applyProtection="1">
      <alignment horizontal="left"/>
    </xf>
    <xf numFmtId="0" fontId="10" fillId="0" borderId="15" xfId="0" applyFont="1" applyFill="1" applyBorder="1" applyAlignment="1">
      <alignment horizontal="center"/>
    </xf>
    <xf numFmtId="0" fontId="10" fillId="0" borderId="13" xfId="0" applyFont="1" applyFill="1" applyBorder="1" applyAlignment="1">
      <alignment horizontal="center"/>
    </xf>
    <xf numFmtId="0" fontId="10" fillId="0" borderId="15" xfId="0" applyFont="1" applyFill="1" applyBorder="1" applyAlignment="1" applyProtection="1">
      <alignment horizontal="center"/>
    </xf>
    <xf numFmtId="0" fontId="10" fillId="0" borderId="13" xfId="0" applyFont="1" applyFill="1" applyBorder="1" applyAlignment="1" applyProtection="1">
      <alignment horizontal="center"/>
    </xf>
    <xf numFmtId="0" fontId="10" fillId="0" borderId="14" xfId="0" applyFont="1" applyFill="1" applyBorder="1" applyAlignment="1" applyProtection="1">
      <alignment horizontal="center"/>
    </xf>
    <xf numFmtId="0" fontId="56" fillId="0" borderId="0" xfId="17" applyFont="1" applyFill="1" applyAlignment="1">
      <alignment horizontal="left"/>
    </xf>
    <xf numFmtId="0" fontId="10" fillId="0" borderId="12" xfId="0" quotePrefix="1" applyFont="1" applyFill="1" applyBorder="1" applyAlignment="1" applyProtection="1">
      <alignment horizontal="left"/>
    </xf>
    <xf numFmtId="0" fontId="56" fillId="0" borderId="0" xfId="0" applyFont="1"/>
    <xf numFmtId="0" fontId="56" fillId="0" borderId="0" xfId="0" applyFont="1" applyFill="1" applyAlignment="1" applyProtection="1">
      <alignment horizontal="left"/>
    </xf>
    <xf numFmtId="0" fontId="56" fillId="0" borderId="0" xfId="0" quotePrefix="1" applyFont="1" applyFill="1" applyAlignment="1" applyProtection="1">
      <alignment horizontal="left"/>
    </xf>
    <xf numFmtId="0" fontId="56" fillId="0" borderId="0" xfId="21" applyFont="1"/>
    <xf numFmtId="0" fontId="20" fillId="0" borderId="0" xfId="0" applyFont="1" applyBorder="1" applyAlignment="1" applyProtection="1">
      <alignment horizontal="left"/>
    </xf>
    <xf numFmtId="170" fontId="46" fillId="0" borderId="0" xfId="0" applyNumberFormat="1" applyFont="1" applyBorder="1" applyProtection="1"/>
    <xf numFmtId="0" fontId="10" fillId="0" borderId="0" xfId="17" quotePrefix="1" applyFont="1" applyFill="1" applyBorder="1" applyAlignment="1">
      <alignment horizontal="center"/>
    </xf>
    <xf numFmtId="0" fontId="10" fillId="0" borderId="0" xfId="17" applyFont="1" applyFill="1" applyBorder="1" applyAlignment="1">
      <alignment horizontal="left"/>
    </xf>
    <xf numFmtId="0" fontId="14" fillId="0" borderId="0" xfId="17" applyFont="1" applyFill="1" applyBorder="1" applyAlignment="1" applyProtection="1">
      <alignment horizontal="left"/>
    </xf>
    <xf numFmtId="0" fontId="14" fillId="0" borderId="0" xfId="17" applyFont="1" applyFill="1" applyBorder="1"/>
    <xf numFmtId="0" fontId="14" fillId="0" borderId="0" xfId="17" applyFont="1" applyFill="1" applyBorder="1" applyAlignment="1">
      <alignment horizontal="center"/>
    </xf>
    <xf numFmtId="0" fontId="56" fillId="0" borderId="0" xfId="17" applyFont="1" applyFill="1" applyAlignment="1" applyProtection="1">
      <alignment horizontal="left"/>
    </xf>
    <xf numFmtId="0" fontId="10" fillId="0" borderId="44" xfId="17" quotePrefix="1" applyFont="1" applyFill="1" applyBorder="1" applyAlignment="1">
      <alignment horizontal="left"/>
    </xf>
    <xf numFmtId="0" fontId="56" fillId="0" borderId="0" xfId="0" quotePrefix="1" applyFont="1" applyAlignment="1">
      <alignment horizontal="left"/>
    </xf>
    <xf numFmtId="0" fontId="56" fillId="0" borderId="0" xfId="17" applyFont="1" applyFill="1"/>
    <xf numFmtId="0" fontId="14" fillId="0" borderId="0" xfId="0" applyFont="1" applyBorder="1" applyAlignment="1">
      <alignment horizontal="left"/>
    </xf>
    <xf numFmtId="1" fontId="0" fillId="0" borderId="0" xfId="0" applyNumberFormat="1" applyBorder="1" applyAlignment="1">
      <alignment horizontal="center"/>
    </xf>
    <xf numFmtId="0" fontId="0" fillId="0" borderId="0" xfId="0" applyBorder="1" applyAlignment="1">
      <alignment horizontal="center"/>
    </xf>
    <xf numFmtId="0" fontId="10" fillId="0" borderId="0" xfId="0" applyFont="1" applyBorder="1"/>
    <xf numFmtId="0" fontId="51" fillId="0" borderId="0" xfId="0" applyFont="1" applyBorder="1" applyAlignment="1">
      <alignment horizontal="center"/>
    </xf>
    <xf numFmtId="2" fontId="10" fillId="22" borderId="15" xfId="30" applyNumberFormat="1" applyFont="1" applyFill="1" applyBorder="1"/>
    <xf numFmtId="2" fontId="10" fillId="22" borderId="13" xfId="30" applyNumberFormat="1" applyFont="1" applyFill="1" applyBorder="1"/>
    <xf numFmtId="2" fontId="10" fillId="3" borderId="13" xfId="30" applyNumberFormat="1" applyFont="1" applyFill="1" applyBorder="1"/>
    <xf numFmtId="0" fontId="14" fillId="0" borderId="0" xfId="0" applyFont="1" applyBorder="1" applyAlignment="1"/>
    <xf numFmtId="164" fontId="14" fillId="0" borderId="0" xfId="31" applyNumberFormat="1" applyFont="1" applyBorder="1" applyAlignment="1" applyProtection="1">
      <alignment horizontal="left"/>
    </xf>
    <xf numFmtId="2" fontId="14" fillId="0" borderId="0" xfId="31" applyNumberFormat="1" applyFont="1" applyBorder="1" applyAlignment="1" applyProtection="1">
      <alignment horizontal="left"/>
    </xf>
    <xf numFmtId="164" fontId="10" fillId="0" borderId="0" xfId="0" applyNumberFormat="1" applyFont="1" applyFill="1" applyBorder="1" applyAlignment="1">
      <alignment horizontal="center"/>
    </xf>
    <xf numFmtId="0" fontId="10" fillId="0" borderId="0" xfId="0" applyFont="1" applyBorder="1" applyAlignment="1">
      <alignment horizontal="left"/>
    </xf>
    <xf numFmtId="2" fontId="8" fillId="0" borderId="0" xfId="2" quotePrefix="1" applyNumberFormat="1" applyFill="1" applyAlignment="1" applyProtection="1">
      <alignment horizontal="left"/>
    </xf>
    <xf numFmtId="0" fontId="8" fillId="0" borderId="0" xfId="2" quotePrefix="1" applyAlignment="1" applyProtection="1"/>
    <xf numFmtId="1" fontId="0" fillId="0" borderId="5" xfId="0" applyNumberFormat="1" applyBorder="1" applyAlignment="1">
      <alignment horizontal="center"/>
    </xf>
    <xf numFmtId="173" fontId="49" fillId="0" borderId="5" xfId="25" applyNumberFormat="1" applyFont="1" applyBorder="1" applyAlignment="1">
      <alignment horizontal="center"/>
    </xf>
    <xf numFmtId="0" fontId="21" fillId="0" borderId="0" xfId="27" applyFont="1" applyAlignment="1">
      <alignment horizontal="left"/>
    </xf>
    <xf numFmtId="0" fontId="11" fillId="0" borderId="0" xfId="27" applyFont="1" applyAlignment="1">
      <alignment vertical="center"/>
    </xf>
    <xf numFmtId="0" fontId="43" fillId="0" borderId="0" xfId="27" applyFont="1"/>
    <xf numFmtId="0" fontId="66" fillId="0" borderId="15" xfId="27" applyFont="1" applyBorder="1" applyAlignment="1">
      <alignment vertical="center"/>
    </xf>
    <xf numFmtId="0" fontId="12" fillId="0" borderId="15" xfId="27" applyFont="1" applyBorder="1" applyAlignment="1">
      <alignment horizontal="center" vertical="center"/>
    </xf>
    <xf numFmtId="0" fontId="20" fillId="0" borderId="15" xfId="27" applyFont="1" applyBorder="1" applyAlignment="1">
      <alignment horizontal="center" vertical="center"/>
    </xf>
    <xf numFmtId="0" fontId="66" fillId="0" borderId="4" xfId="27" applyFont="1" applyBorder="1" applyAlignment="1">
      <alignment vertical="center"/>
    </xf>
    <xf numFmtId="0" fontId="12" fillId="0" borderId="13" xfId="27" applyFont="1" applyBorder="1" applyAlignment="1">
      <alignment horizontal="center" vertical="center"/>
    </xf>
    <xf numFmtId="0" fontId="67" fillId="0" borderId="4" xfId="27" applyFont="1" applyBorder="1" applyAlignment="1">
      <alignment vertical="center"/>
    </xf>
    <xf numFmtId="0" fontId="67" fillId="0" borderId="13" xfId="27" applyFont="1" applyBorder="1" applyAlignment="1">
      <alignment horizontal="center" vertical="center"/>
    </xf>
    <xf numFmtId="0" fontId="67" fillId="0" borderId="4" xfId="27" applyFont="1" applyBorder="1" applyAlignment="1">
      <alignment vertical="center" wrapText="1"/>
    </xf>
    <xf numFmtId="0" fontId="10" fillId="0" borderId="14" xfId="27" applyBorder="1"/>
    <xf numFmtId="0" fontId="43" fillId="0" borderId="0" xfId="27" applyFont="1" applyAlignment="1">
      <alignment vertical="center"/>
    </xf>
    <xf numFmtId="0" fontId="43" fillId="0" borderId="12" xfId="27" applyFont="1" applyBorder="1" applyAlignment="1">
      <alignment horizontal="left" vertical="center"/>
    </xf>
    <xf numFmtId="0" fontId="66" fillId="0" borderId="13" xfId="27" applyFont="1" applyBorder="1" applyAlignment="1">
      <alignment vertical="center"/>
    </xf>
    <xf numFmtId="0" fontId="12" fillId="0" borderId="4" xfId="27" applyFont="1" applyBorder="1" applyAlignment="1">
      <alignment horizontal="center" vertical="center"/>
    </xf>
    <xf numFmtId="0" fontId="67" fillId="0" borderId="13" xfId="27" applyFont="1" applyBorder="1" applyAlignment="1">
      <alignment vertical="center"/>
    </xf>
    <xf numFmtId="0" fontId="67" fillId="0" borderId="4" xfId="27" applyFont="1" applyBorder="1" applyAlignment="1">
      <alignment horizontal="center" vertical="center"/>
    </xf>
    <xf numFmtId="0" fontId="67" fillId="0" borderId="5" xfId="27" applyFont="1" applyBorder="1" applyAlignment="1">
      <alignment horizontal="center" vertical="center"/>
    </xf>
    <xf numFmtId="0" fontId="67" fillId="0" borderId="13" xfId="27" applyFont="1" applyBorder="1" applyAlignment="1">
      <alignment vertical="center" wrapText="1"/>
    </xf>
    <xf numFmtId="0" fontId="43" fillId="0" borderId="14" xfId="27" applyFont="1" applyBorder="1"/>
    <xf numFmtId="0" fontId="43" fillId="0" borderId="12" xfId="27" applyFont="1" applyBorder="1" applyAlignment="1">
      <alignment horizontal="left" vertical="center" wrapText="1"/>
    </xf>
    <xf numFmtId="0" fontId="68" fillId="0" borderId="15" xfId="27" applyFont="1" applyBorder="1" applyAlignment="1">
      <alignment vertical="center"/>
    </xf>
    <xf numFmtId="0" fontId="69" fillId="0" borderId="15" xfId="27" applyFont="1" applyBorder="1" applyAlignment="1">
      <alignment horizontal="center" vertical="center"/>
    </xf>
    <xf numFmtId="0" fontId="67" fillId="0" borderId="12" xfId="27" applyFont="1" applyBorder="1" applyAlignment="1">
      <alignment vertical="center"/>
    </xf>
    <xf numFmtId="0" fontId="71" fillId="0" borderId="12" xfId="27" applyFont="1" applyBorder="1" applyAlignment="1">
      <alignment horizontal="left" vertical="center" wrapText="1"/>
    </xf>
    <xf numFmtId="0" fontId="67" fillId="0" borderId="44" xfId="27" applyFont="1" applyBorder="1" applyAlignment="1">
      <alignment horizontal="center" vertical="center" wrapText="1"/>
    </xf>
    <xf numFmtId="0" fontId="67" fillId="0" borderId="34" xfId="27" applyFont="1" applyBorder="1" applyAlignment="1">
      <alignment horizontal="center" vertical="center" wrapText="1"/>
    </xf>
    <xf numFmtId="0" fontId="67" fillId="0" borderId="4" xfId="27" applyFont="1" applyBorder="1" applyAlignment="1">
      <alignment horizontal="center" vertical="center" wrapText="1"/>
    </xf>
    <xf numFmtId="0" fontId="67" fillId="0" borderId="5" xfId="27" applyFont="1" applyBorder="1" applyAlignment="1">
      <alignment horizontal="center" vertical="center" wrapText="1"/>
    </xf>
    <xf numFmtId="0" fontId="43" fillId="0" borderId="4" xfId="27" applyFont="1" applyBorder="1" applyAlignment="1">
      <alignment horizontal="center" vertical="center" wrapText="1"/>
    </xf>
    <xf numFmtId="0" fontId="43" fillId="0" borderId="5" xfId="27" applyFont="1" applyBorder="1" applyAlignment="1">
      <alignment horizontal="center" vertical="center" wrapText="1"/>
    </xf>
    <xf numFmtId="0" fontId="43" fillId="0" borderId="4" xfId="27" applyFont="1" applyBorder="1" applyAlignment="1">
      <alignment vertical="center"/>
    </xf>
    <xf numFmtId="0" fontId="71" fillId="0" borderId="15" xfId="27" applyFont="1" applyBorder="1" applyAlignment="1">
      <alignment vertical="center"/>
    </xf>
    <xf numFmtId="0" fontId="67" fillId="0" borderId="34" xfId="27" applyFont="1" applyBorder="1" applyAlignment="1">
      <alignment horizontal="center" vertical="center"/>
    </xf>
    <xf numFmtId="0" fontId="71" fillId="0" borderId="4" xfId="27" applyFont="1" applyBorder="1" applyAlignment="1">
      <alignment horizontal="left" vertical="center" wrapText="1"/>
    </xf>
    <xf numFmtId="0" fontId="43" fillId="0" borderId="4" xfId="27" applyFont="1" applyBorder="1" applyAlignment="1">
      <alignment horizontal="center" vertical="center"/>
    </xf>
    <xf numFmtId="0" fontId="43" fillId="0" borderId="5" xfId="27" applyFont="1" applyBorder="1" applyAlignment="1">
      <alignment horizontal="center" vertical="center"/>
    </xf>
    <xf numFmtId="0" fontId="65" fillId="0" borderId="0" xfId="27" applyFont="1" applyAlignment="1">
      <alignment horizontal="left" vertical="center"/>
    </xf>
    <xf numFmtId="0" fontId="72" fillId="0" borderId="0" xfId="27" applyFont="1" applyAlignment="1">
      <alignment horizontal="left" vertical="center"/>
    </xf>
    <xf numFmtId="0" fontId="66" fillId="0" borderId="15" xfId="27" applyFont="1" applyBorder="1" applyAlignment="1">
      <alignment horizontal="left" vertical="center" wrapText="1"/>
    </xf>
    <xf numFmtId="0" fontId="66" fillId="0" borderId="13" xfId="27" applyFont="1" applyBorder="1" applyAlignment="1">
      <alignment horizontal="left" vertical="center" wrapText="1"/>
    </xf>
    <xf numFmtId="0" fontId="67" fillId="0" borderId="12" xfId="27" applyFont="1" applyBorder="1" applyAlignment="1">
      <alignment horizontal="center" vertical="center" wrapText="1"/>
    </xf>
    <xf numFmtId="0" fontId="67" fillId="0" borderId="4" xfId="27" applyFont="1" applyBorder="1" applyAlignment="1">
      <alignment horizontal="left" wrapText="1"/>
    </xf>
    <xf numFmtId="2" fontId="67" fillId="0" borderId="4" xfId="27" applyNumberFormat="1" applyFont="1" applyBorder="1" applyAlignment="1">
      <alignment horizontal="center" wrapText="1"/>
    </xf>
    <xf numFmtId="2" fontId="67" fillId="0" borderId="5" xfId="27" applyNumberFormat="1" applyFont="1" applyBorder="1" applyAlignment="1">
      <alignment horizontal="center" wrapText="1"/>
    </xf>
    <xf numFmtId="0" fontId="66" fillId="0" borderId="12" xfId="27" applyFont="1" applyBorder="1" applyAlignment="1">
      <alignment horizontal="left" vertical="center" wrapText="1"/>
    </xf>
    <xf numFmtId="0" fontId="12" fillId="0" borderId="12" xfId="27" applyFont="1" applyBorder="1" applyAlignment="1">
      <alignment horizontal="center" vertical="center" wrapText="1"/>
    </xf>
    <xf numFmtId="0" fontId="12" fillId="0" borderId="34" xfId="27" applyFont="1" applyBorder="1" applyAlignment="1">
      <alignment horizontal="center" vertical="center" wrapText="1"/>
    </xf>
    <xf numFmtId="0" fontId="75" fillId="0" borderId="0" xfId="27" applyFont="1" applyAlignment="1">
      <alignment horizontal="left"/>
    </xf>
    <xf numFmtId="0" fontId="56" fillId="0" borderId="0" xfId="27" applyFont="1" applyAlignment="1">
      <alignment vertical="center"/>
    </xf>
    <xf numFmtId="0" fontId="31" fillId="0" borderId="15" xfId="6" applyFont="1" applyBorder="1"/>
    <xf numFmtId="0" fontId="14" fillId="0" borderId="16" xfId="6" applyFont="1" applyBorder="1"/>
    <xf numFmtId="0" fontId="29" fillId="0" borderId="13" xfId="6" applyFont="1" applyBorder="1"/>
    <xf numFmtId="0" fontId="10" fillId="0" borderId="34" xfId="6" applyBorder="1" applyAlignment="1">
      <alignment horizontal="center"/>
    </xf>
    <xf numFmtId="0" fontId="29" fillId="0" borderId="14" xfId="6" applyFont="1" applyBorder="1"/>
    <xf numFmtId="0" fontId="10" fillId="0" borderId="5" xfId="6" applyBorder="1" applyAlignment="1">
      <alignment horizontal="center"/>
    </xf>
    <xf numFmtId="0" fontId="29" fillId="0" borderId="4" xfId="6" applyFont="1" applyBorder="1"/>
    <xf numFmtId="0" fontId="20" fillId="0" borderId="12" xfId="6" applyFont="1" applyBorder="1"/>
    <xf numFmtId="0" fontId="10" fillId="0" borderId="44" xfId="6" applyBorder="1"/>
    <xf numFmtId="0" fontId="29" fillId="0" borderId="5" xfId="6" applyFont="1" applyBorder="1"/>
    <xf numFmtId="0" fontId="14" fillId="0" borderId="4" xfId="6" applyFont="1" applyBorder="1" applyAlignment="1">
      <alignment horizontal="left"/>
    </xf>
    <xf numFmtId="0" fontId="14" fillId="0" borderId="13" xfId="6" applyFont="1" applyBorder="1" applyAlignment="1">
      <alignment horizontal="left"/>
    </xf>
    <xf numFmtId="0" fontId="51" fillId="0" borderId="4" xfId="6" applyFont="1" applyBorder="1"/>
    <xf numFmtId="0" fontId="14" fillId="0" borderId="4" xfId="6" applyFont="1" applyBorder="1"/>
    <xf numFmtId="0" fontId="14" fillId="0" borderId="13" xfId="6" applyFont="1" applyBorder="1" applyAlignment="1">
      <alignment horizontal="center"/>
    </xf>
    <xf numFmtId="0" fontId="10" fillId="0" borderId="13" xfId="6" applyBorder="1" applyAlignment="1">
      <alignment horizontal="center"/>
    </xf>
    <xf numFmtId="0" fontId="20" fillId="0" borderId="44" xfId="6" applyFont="1" applyBorder="1"/>
    <xf numFmtId="0" fontId="10" fillId="0" borderId="34" xfId="6" applyBorder="1"/>
    <xf numFmtId="0" fontId="23" fillId="0" borderId="0" xfId="6" applyFont="1"/>
    <xf numFmtId="0" fontId="78" fillId="0" borderId="15" xfId="6" applyFont="1" applyBorder="1" applyAlignment="1">
      <alignment vertical="center"/>
    </xf>
    <xf numFmtId="0" fontId="78" fillId="0" borderId="9" xfId="6" applyFont="1" applyBorder="1" applyAlignment="1">
      <alignment vertical="center"/>
    </xf>
    <xf numFmtId="0" fontId="79" fillId="0" borderId="15" xfId="6" applyFont="1" applyBorder="1" applyAlignment="1">
      <alignment vertical="center"/>
    </xf>
    <xf numFmtId="0" fontId="79" fillId="0" borderId="34" xfId="6" applyFont="1" applyBorder="1" applyAlignment="1">
      <alignment vertical="center"/>
    </xf>
    <xf numFmtId="0" fontId="18" fillId="0" borderId="13" xfId="6" applyFont="1" applyBorder="1" applyAlignment="1">
      <alignment vertical="top"/>
    </xf>
    <xf numFmtId="0" fontId="79" fillId="0" borderId="5" xfId="6" applyFont="1" applyBorder="1" applyAlignment="1">
      <alignment vertical="center"/>
    </xf>
    <xf numFmtId="0" fontId="79" fillId="0" borderId="13" xfId="6" applyFont="1" applyBorder="1" applyAlignment="1">
      <alignment vertical="center"/>
    </xf>
    <xf numFmtId="0" fontId="79" fillId="0" borderId="9" xfId="6" applyFont="1" applyBorder="1" applyAlignment="1">
      <alignment vertical="center"/>
    </xf>
    <xf numFmtId="0" fontId="79" fillId="0" borderId="14" xfId="6" applyFont="1" applyBorder="1" applyAlignment="1">
      <alignment vertical="center"/>
    </xf>
    <xf numFmtId="0" fontId="18" fillId="0" borderId="14" xfId="6" applyFont="1" applyBorder="1" applyAlignment="1">
      <alignment vertical="top"/>
    </xf>
    <xf numFmtId="0" fontId="81" fillId="0" borderId="0" xfId="6" applyFont="1"/>
    <xf numFmtId="0" fontId="20" fillId="0" borderId="12" xfId="6" applyFont="1" applyBorder="1" applyAlignment="1">
      <alignment horizontal="right"/>
    </xf>
    <xf numFmtId="0" fontId="20" fillId="0" borderId="34" xfId="6" applyFont="1" applyBorder="1" applyAlignment="1">
      <alignment horizontal="right"/>
    </xf>
    <xf numFmtId="0" fontId="20" fillId="0" borderId="12" xfId="6" applyFont="1" applyBorder="1" applyAlignment="1">
      <alignment horizontal="center"/>
    </xf>
    <xf numFmtId="0" fontId="20" fillId="0" borderId="4" xfId="6" applyFont="1" applyBorder="1"/>
    <xf numFmtId="2" fontId="85" fillId="0" borderId="0" xfId="2" quotePrefix="1" applyNumberFormat="1" applyFont="1" applyFill="1" applyAlignment="1" applyProtection="1">
      <alignment horizontal="left"/>
    </xf>
    <xf numFmtId="0" fontId="86" fillId="0" borderId="9" xfId="6" applyFont="1" applyBorder="1" applyAlignment="1">
      <alignment vertical="center"/>
    </xf>
    <xf numFmtId="0" fontId="86" fillId="0" borderId="34" xfId="6" applyFont="1" applyBorder="1" applyAlignment="1">
      <alignment vertical="center"/>
    </xf>
    <xf numFmtId="0" fontId="86" fillId="0" borderId="4" xfId="6" applyFont="1" applyBorder="1" applyAlignment="1">
      <alignment vertical="center"/>
    </xf>
    <xf numFmtId="0" fontId="87" fillId="0" borderId="4" xfId="6" applyFont="1" applyBorder="1" applyAlignment="1">
      <alignment vertical="center"/>
    </xf>
    <xf numFmtId="0" fontId="87" fillId="0" borderId="12" xfId="6" applyFont="1" applyBorder="1" applyAlignment="1">
      <alignment horizontal="right" vertical="center"/>
    </xf>
    <xf numFmtId="0" fontId="87" fillId="0" borderId="34" xfId="6" applyFont="1" applyBorder="1" applyAlignment="1">
      <alignment horizontal="right" vertical="center"/>
    </xf>
    <xf numFmtId="0" fontId="12" fillId="0" borderId="12" xfId="6" applyFont="1" applyBorder="1"/>
    <xf numFmtId="0" fontId="14" fillId="0" borderId="15" xfId="6" applyFont="1" applyBorder="1"/>
    <xf numFmtId="0" fontId="14" fillId="0" borderId="11" xfId="6" applyFont="1" applyBorder="1"/>
    <xf numFmtId="0" fontId="14" fillId="0" borderId="13" xfId="6" applyFont="1" applyBorder="1"/>
    <xf numFmtId="0" fontId="14" fillId="0" borderId="4" xfId="6" applyFont="1" applyBorder="1" applyAlignment="1">
      <alignment horizontal="center"/>
    </xf>
    <xf numFmtId="0" fontId="14" fillId="0" borderId="5" xfId="6" applyFont="1" applyBorder="1" applyAlignment="1">
      <alignment horizontal="center"/>
    </xf>
    <xf numFmtId="1" fontId="10" fillId="0" borderId="13" xfId="6" applyNumberFormat="1" applyBorder="1" applyAlignment="1">
      <alignment horizontal="center"/>
    </xf>
    <xf numFmtId="0" fontId="14" fillId="0" borderId="10" xfId="6" quotePrefix="1" applyFont="1" applyBorder="1" applyAlignment="1">
      <alignment horizontal="center"/>
    </xf>
    <xf numFmtId="0" fontId="14" fillId="0" borderId="11" xfId="6" quotePrefix="1" applyFont="1" applyBorder="1" applyAlignment="1">
      <alignment horizontal="center"/>
    </xf>
    <xf numFmtId="0" fontId="10" fillId="0" borderId="5" xfId="6" quotePrefix="1" applyBorder="1" applyAlignment="1">
      <alignment horizontal="left"/>
    </xf>
    <xf numFmtId="2" fontId="10" fillId="0" borderId="0" xfId="27" applyNumberFormat="1"/>
    <xf numFmtId="1" fontId="10" fillId="0" borderId="0" xfId="27" applyNumberFormat="1"/>
    <xf numFmtId="0" fontId="23" fillId="0" borderId="0" xfId="27" applyFont="1"/>
    <xf numFmtId="1" fontId="14" fillId="0" borderId="16" xfId="27" applyNumberFormat="1" applyFont="1" applyBorder="1"/>
    <xf numFmtId="2" fontId="14" fillId="0" borderId="10" xfId="27" applyNumberFormat="1" applyFont="1" applyBorder="1"/>
    <xf numFmtId="1" fontId="14" fillId="0" borderId="11" xfId="27" applyNumberFormat="1" applyFont="1" applyBorder="1"/>
    <xf numFmtId="1" fontId="14" fillId="0" borderId="10" xfId="27" applyNumberFormat="1" applyFont="1" applyBorder="1"/>
    <xf numFmtId="2" fontId="10" fillId="0" borderId="14" xfId="27" applyNumberFormat="1" applyBorder="1"/>
    <xf numFmtId="0" fontId="0" fillId="27" borderId="0" xfId="0" applyFill="1"/>
    <xf numFmtId="0" fontId="92" fillId="0" borderId="29" xfId="35" applyFont="1" applyFill="1" applyBorder="1" applyAlignment="1">
      <alignment horizontal="right" wrapText="1"/>
    </xf>
    <xf numFmtId="0" fontId="97" fillId="0" borderId="0" xfId="0" applyFont="1" applyAlignment="1">
      <alignment vertical="center"/>
    </xf>
    <xf numFmtId="0" fontId="95" fillId="28" borderId="0" xfId="0" applyFont="1" applyFill="1" applyBorder="1" applyAlignment="1">
      <alignment horizontal="center" vertical="center" wrapText="1"/>
    </xf>
    <xf numFmtId="0" fontId="95" fillId="0" borderId="0" xfId="0" applyFont="1" applyBorder="1" applyAlignment="1">
      <alignment horizontal="center" vertical="center"/>
    </xf>
    <xf numFmtId="0" fontId="94" fillId="0" borderId="0" xfId="0" applyFont="1" applyBorder="1" applyAlignment="1">
      <alignment vertical="center"/>
    </xf>
    <xf numFmtId="9" fontId="94" fillId="28" borderId="0" xfId="0" applyNumberFormat="1" applyFont="1" applyFill="1" applyBorder="1" applyAlignment="1">
      <alignment vertical="center"/>
    </xf>
    <xf numFmtId="9" fontId="94" fillId="0" borderId="0" xfId="0" applyNumberFormat="1" applyFont="1" applyBorder="1" applyAlignment="1">
      <alignment vertical="center"/>
    </xf>
    <xf numFmtId="9" fontId="96" fillId="0" borderId="0" xfId="0" applyNumberFormat="1" applyFont="1" applyBorder="1" applyAlignment="1">
      <alignment vertical="center"/>
    </xf>
    <xf numFmtId="10" fontId="94" fillId="28" borderId="0" xfId="0" applyNumberFormat="1" applyFont="1" applyFill="1" applyBorder="1" applyAlignment="1">
      <alignment vertical="center"/>
    </xf>
    <xf numFmtId="0" fontId="0" fillId="4" borderId="0" xfId="0" applyFill="1"/>
    <xf numFmtId="0" fontId="0" fillId="29" borderId="0" xfId="0" applyFill="1"/>
    <xf numFmtId="0" fontId="0" fillId="30" borderId="0" xfId="0" applyFill="1"/>
    <xf numFmtId="0" fontId="93" fillId="30" borderId="0" xfId="0" applyFont="1" applyFill="1"/>
    <xf numFmtId="0" fontId="4" fillId="31" borderId="0" xfId="3" applyFill="1"/>
    <xf numFmtId="0" fontId="0" fillId="31" borderId="0" xfId="0" applyFill="1"/>
    <xf numFmtId="0" fontId="8" fillId="13" borderId="0" xfId="2" applyFill="1" applyBorder="1" applyAlignment="1" applyProtection="1"/>
    <xf numFmtId="0" fontId="10" fillId="0" borderId="15" xfId="14" applyBorder="1"/>
    <xf numFmtId="0" fontId="10" fillId="0" borderId="13" xfId="14" applyBorder="1"/>
    <xf numFmtId="0" fontId="10" fillId="0" borderId="4" xfId="14" applyBorder="1" applyAlignment="1">
      <alignment horizontal="center"/>
    </xf>
    <xf numFmtId="0" fontId="10" fillId="0" borderId="5" xfId="14" applyBorder="1" applyAlignment="1">
      <alignment horizontal="center"/>
    </xf>
    <xf numFmtId="0" fontId="10" fillId="0" borderId="12" xfId="14" applyBorder="1"/>
    <xf numFmtId="0" fontId="20" fillId="0" borderId="12" xfId="14" applyFont="1" applyBorder="1" applyAlignment="1">
      <alignment horizontal="left"/>
    </xf>
    <xf numFmtId="0" fontId="10" fillId="0" borderId="2" xfId="14" applyBorder="1" applyAlignment="1">
      <alignment horizontal="center"/>
    </xf>
    <xf numFmtId="0" fontId="10" fillId="0" borderId="34" xfId="14" applyBorder="1" applyAlignment="1">
      <alignment horizontal="center"/>
    </xf>
    <xf numFmtId="0" fontId="10" fillId="0" borderId="4" xfId="14" applyBorder="1"/>
    <xf numFmtId="0" fontId="10" fillId="0" borderId="0" xfId="14" applyAlignment="1">
      <alignment horizontal="center"/>
    </xf>
    <xf numFmtId="0" fontId="14" fillId="0" borderId="4" xfId="14" applyFont="1" applyBorder="1" applyAlignment="1">
      <alignment horizontal="left"/>
    </xf>
    <xf numFmtId="0" fontId="14" fillId="0" borderId="13" xfId="14" applyFont="1" applyBorder="1" applyAlignment="1">
      <alignment horizontal="left"/>
    </xf>
    <xf numFmtId="0" fontId="10" fillId="0" borderId="0" xfId="14"/>
    <xf numFmtId="0" fontId="51" fillId="0" borderId="5" xfId="14" applyFont="1" applyBorder="1" applyAlignment="1">
      <alignment horizontal="center"/>
    </xf>
    <xf numFmtId="0" fontId="24" fillId="0" borderId="4" xfId="14" applyFont="1" applyBorder="1" applyAlignment="1">
      <alignment horizontal="center"/>
    </xf>
    <xf numFmtId="0" fontId="51" fillId="0" borderId="0" xfId="14" applyFont="1" applyAlignment="1">
      <alignment horizontal="center"/>
    </xf>
    <xf numFmtId="2" fontId="51" fillId="0" borderId="4" xfId="14" applyNumberFormat="1" applyFont="1" applyBorder="1" applyAlignment="1">
      <alignment horizontal="center"/>
    </xf>
    <xf numFmtId="2" fontId="51" fillId="0" borderId="0" xfId="14" applyNumberFormat="1" applyFont="1" applyAlignment="1">
      <alignment horizontal="center"/>
    </xf>
    <xf numFmtId="2" fontId="51" fillId="0" borderId="5" xfId="14" applyNumberFormat="1" applyFont="1" applyBorder="1" applyAlignment="1">
      <alignment horizontal="center"/>
    </xf>
    <xf numFmtId="0" fontId="23" fillId="0" borderId="0" xfId="14" applyFont="1"/>
    <xf numFmtId="0" fontId="10" fillId="0" borderId="5" xfId="14" applyBorder="1"/>
    <xf numFmtId="0" fontId="12" fillId="0" borderId="2" xfId="27" applyFont="1" applyBorder="1" applyAlignment="1">
      <alignment horizontal="center" vertical="center"/>
    </xf>
    <xf numFmtId="0" fontId="67" fillId="0" borderId="2" xfId="27" applyFont="1" applyBorder="1" applyAlignment="1">
      <alignment horizontal="center" vertical="center" wrapText="1"/>
    </xf>
    <xf numFmtId="2" fontId="67" fillId="0" borderId="0" xfId="27" applyNumberFormat="1" applyFont="1" applyAlignment="1">
      <alignment horizontal="center" wrapText="1"/>
    </xf>
    <xf numFmtId="0" fontId="17" fillId="0" borderId="0" xfId="27" applyFont="1"/>
    <xf numFmtId="0" fontId="17" fillId="0" borderId="0" xfId="27" applyFont="1" applyAlignment="1">
      <alignment horizontal="center"/>
    </xf>
    <xf numFmtId="164" fontId="17" fillId="0" borderId="0" xfId="27" applyNumberFormat="1" applyFont="1"/>
    <xf numFmtId="0" fontId="98" fillId="0" borderId="0" xfId="27" applyFont="1"/>
    <xf numFmtId="0" fontId="99" fillId="0" borderId="0" xfId="27" applyFont="1"/>
    <xf numFmtId="0" fontId="99" fillId="0" borderId="0" xfId="27" applyFont="1" applyAlignment="1">
      <alignment horizontal="center"/>
    </xf>
    <xf numFmtId="0" fontId="99" fillId="10" borderId="0" xfId="27" applyFont="1" applyFill="1"/>
    <xf numFmtId="0" fontId="17" fillId="10" borderId="0" xfId="27" applyFont="1" applyFill="1"/>
    <xf numFmtId="0" fontId="17" fillId="0" borderId="13" xfId="27" applyFont="1" applyBorder="1" applyAlignment="1">
      <alignment horizontal="center"/>
    </xf>
    <xf numFmtId="0" fontId="17" fillId="0" borderId="4" xfId="27" applyFont="1" applyBorder="1"/>
    <xf numFmtId="0" fontId="17" fillId="0" borderId="8" xfId="28" applyFont="1" applyBorder="1"/>
    <xf numFmtId="0" fontId="100" fillId="0" borderId="13" xfId="11" applyFont="1" applyBorder="1" applyAlignment="1">
      <alignment horizontal="center"/>
    </xf>
    <xf numFmtId="0" fontId="17" fillId="0" borderId="2" xfId="27" applyFont="1" applyBorder="1"/>
    <xf numFmtId="0" fontId="10" fillId="0" borderId="2" xfId="6" applyBorder="1" applyAlignment="1">
      <alignment horizontal="center"/>
    </xf>
    <xf numFmtId="0" fontId="10" fillId="0" borderId="2" xfId="6" applyBorder="1"/>
    <xf numFmtId="0" fontId="29" fillId="0" borderId="6" xfId="6" applyFont="1" applyBorder="1"/>
    <xf numFmtId="0" fontId="29" fillId="0" borderId="7" xfId="6" applyFont="1" applyBorder="1"/>
    <xf numFmtId="0" fontId="29" fillId="0" borderId="8" xfId="6" applyFont="1" applyBorder="1"/>
    <xf numFmtId="0" fontId="10" fillId="0" borderId="7" xfId="6" applyBorder="1" applyAlignment="1">
      <alignment horizontal="center"/>
    </xf>
    <xf numFmtId="0" fontId="10" fillId="0" borderId="7" xfId="6" applyBorder="1"/>
    <xf numFmtId="0" fontId="10" fillId="0" borderId="6" xfId="6" applyBorder="1"/>
    <xf numFmtId="0" fontId="10" fillId="0" borderId="8" xfId="6" applyBorder="1"/>
    <xf numFmtId="0" fontId="78" fillId="0" borderId="2" xfId="6" applyFont="1" applyBorder="1" applyAlignment="1">
      <alignment vertical="center"/>
    </xf>
    <xf numFmtId="0" fontId="79" fillId="0" borderId="8" xfId="6" applyFont="1" applyBorder="1" applyAlignment="1">
      <alignment vertical="center"/>
    </xf>
    <xf numFmtId="0" fontId="79" fillId="0" borderId="7" xfId="6" applyFont="1" applyBorder="1" applyAlignment="1">
      <alignment vertical="center"/>
    </xf>
    <xf numFmtId="173" fontId="49" fillId="0" borderId="8" xfId="25" applyNumberFormat="1" applyFont="1" applyBorder="1" applyAlignment="1">
      <alignment horizontal="center"/>
    </xf>
    <xf numFmtId="0" fontId="14" fillId="0" borderId="6" xfId="6" applyFont="1" applyBorder="1" applyAlignment="1">
      <alignment horizontal="center"/>
    </xf>
    <xf numFmtId="0" fontId="14" fillId="0" borderId="8" xfId="6" applyFont="1" applyBorder="1" applyAlignment="1">
      <alignment horizontal="center"/>
    </xf>
    <xf numFmtId="0" fontId="44" fillId="0" borderId="6" xfId="6" applyFont="1" applyBorder="1" applyAlignment="1">
      <alignment horizontal="center"/>
    </xf>
    <xf numFmtId="0" fontId="44" fillId="0" borderId="8" xfId="6" applyFont="1" applyBorder="1" applyAlignment="1">
      <alignment horizontal="center"/>
    </xf>
    <xf numFmtId="0" fontId="13" fillId="0" borderId="54" xfId="24" applyFont="1" applyFill="1" applyBorder="1" applyAlignment="1">
      <alignment horizontal="center" wrapText="1"/>
    </xf>
    <xf numFmtId="1" fontId="13" fillId="0" borderId="55" xfId="24" applyNumberFormat="1" applyFont="1" applyFill="1" applyBorder="1" applyAlignment="1">
      <alignment horizontal="center" wrapText="1"/>
    </xf>
    <xf numFmtId="1" fontId="13" fillId="0" borderId="56" xfId="24" applyNumberFormat="1" applyFont="1" applyFill="1" applyBorder="1" applyAlignment="1">
      <alignment horizontal="center" wrapText="1"/>
    </xf>
    <xf numFmtId="164" fontId="27" fillId="0" borderId="0" xfId="27" applyNumberFormat="1" applyFont="1" applyAlignment="1">
      <alignment horizontal="right"/>
    </xf>
    <xf numFmtId="164" fontId="27" fillId="0" borderId="12" xfId="27" applyNumberFormat="1" applyFont="1" applyBorder="1" applyAlignment="1">
      <alignment horizontal="right"/>
    </xf>
    <xf numFmtId="164" fontId="27" fillId="0" borderId="2" xfId="27" applyNumberFormat="1" applyFont="1" applyBorder="1" applyAlignment="1">
      <alignment horizontal="right"/>
    </xf>
    <xf numFmtId="164" fontId="27" fillId="0" borderId="34" xfId="27" applyNumberFormat="1" applyFont="1" applyBorder="1" applyAlignment="1">
      <alignment horizontal="right"/>
    </xf>
    <xf numFmtId="164" fontId="27" fillId="0" borderId="4" xfId="27" applyNumberFormat="1" applyFont="1" applyBorder="1" applyAlignment="1">
      <alignment horizontal="right"/>
    </xf>
    <xf numFmtId="164" fontId="27" fillId="0" borderId="5" xfId="27" applyNumberFormat="1" applyFont="1" applyBorder="1" applyAlignment="1">
      <alignment horizontal="right"/>
    </xf>
    <xf numFmtId="0" fontId="14" fillId="0" borderId="13" xfId="0" applyFont="1" applyBorder="1"/>
    <xf numFmtId="164" fontId="0" fillId="0" borderId="4" xfId="0" applyNumberFormat="1" applyBorder="1"/>
    <xf numFmtId="164" fontId="0" fillId="0" borderId="0" xfId="0" applyNumberFormat="1"/>
    <xf numFmtId="2" fontId="0" fillId="0" borderId="0" xfId="0" applyNumberFormat="1"/>
    <xf numFmtId="165" fontId="0" fillId="0" borderId="0" xfId="0" applyNumberFormat="1"/>
    <xf numFmtId="2" fontId="0" fillId="0" borderId="5" xfId="0" applyNumberFormat="1" applyBorder="1"/>
    <xf numFmtId="164" fontId="0" fillId="0" borderId="6" xfId="0" applyNumberFormat="1" applyBorder="1"/>
    <xf numFmtId="164" fontId="0" fillId="0" borderId="7" xfId="0" applyNumberFormat="1" applyBorder="1"/>
    <xf numFmtId="2" fontId="0" fillId="0" borderId="7" xfId="0" applyNumberFormat="1" applyBorder="1"/>
    <xf numFmtId="165" fontId="0" fillId="0" borderId="7" xfId="0" applyNumberFormat="1" applyBorder="1"/>
    <xf numFmtId="0" fontId="10" fillId="0" borderId="0" xfId="0" quotePrefix="1" applyFont="1" applyAlignment="1">
      <alignment horizontal="left"/>
    </xf>
    <xf numFmtId="0" fontId="8" fillId="0" borderId="0" xfId="37" applyAlignment="1" applyProtection="1"/>
    <xf numFmtId="0" fontId="94" fillId="0" borderId="0" xfId="0" applyFont="1" applyBorder="1" applyAlignment="1">
      <alignment vertical="center" wrapText="1"/>
    </xf>
    <xf numFmtId="0" fontId="56" fillId="0" borderId="0" xfId="9" applyFont="1" applyAlignment="1">
      <alignment horizontal="left"/>
    </xf>
    <xf numFmtId="0" fontId="14" fillId="0" borderId="0" xfId="9" applyFont="1" applyAlignment="1">
      <alignment horizontal="left"/>
    </xf>
    <xf numFmtId="0" fontId="101" fillId="0" borderId="0" xfId="0" applyFont="1" applyBorder="1" applyAlignment="1">
      <alignment vertical="top"/>
    </xf>
    <xf numFmtId="0" fontId="3" fillId="0" borderId="0" xfId="0" applyFont="1"/>
    <xf numFmtId="0" fontId="101" fillId="28" borderId="0" xfId="0" applyFont="1" applyFill="1" applyBorder="1" applyAlignment="1">
      <alignment vertical="top"/>
    </xf>
    <xf numFmtId="0" fontId="102" fillId="0" borderId="0" xfId="2" applyFont="1" applyAlignment="1" applyProtection="1"/>
    <xf numFmtId="0" fontId="95" fillId="0" borderId="0" xfId="0" applyFont="1" applyAlignment="1">
      <alignment horizontal="center" vertical="center"/>
    </xf>
    <xf numFmtId="9" fontId="96" fillId="0" borderId="0" xfId="0" applyNumberFormat="1" applyFont="1" applyAlignment="1">
      <alignment vertical="center"/>
    </xf>
    <xf numFmtId="0" fontId="17" fillId="0" borderId="12" xfId="28" applyFont="1" applyBorder="1"/>
    <xf numFmtId="0" fontId="17" fillId="0" borderId="2" xfId="28" applyFont="1" applyBorder="1"/>
    <xf numFmtId="0" fontId="17" fillId="0" borderId="34" xfId="28" applyFont="1" applyBorder="1"/>
    <xf numFmtId="0" fontId="17" fillId="0" borderId="6" xfId="28" applyFont="1" applyBorder="1"/>
    <xf numFmtId="0" fontId="17" fillId="0" borderId="7" xfId="28" applyFont="1" applyBorder="1"/>
    <xf numFmtId="0" fontId="17" fillId="33" borderId="12" xfId="27" applyFont="1" applyFill="1" applyBorder="1"/>
    <xf numFmtId="0" fontId="17" fillId="33" borderId="2" xfId="27" applyFont="1" applyFill="1" applyBorder="1"/>
    <xf numFmtId="0" fontId="17" fillId="33" borderId="34" xfId="27" applyFont="1" applyFill="1" applyBorder="1"/>
    <xf numFmtId="3" fontId="27" fillId="33" borderId="15" xfId="27" applyNumberFormat="1" applyFont="1" applyFill="1" applyBorder="1"/>
    <xf numFmtId="0" fontId="17" fillId="34" borderId="4" xfId="27" applyFont="1" applyFill="1" applyBorder="1"/>
    <xf numFmtId="0" fontId="17" fillId="34" borderId="0" xfId="27" applyFont="1" applyFill="1"/>
    <xf numFmtId="0" fontId="17" fillId="34" borderId="5" xfId="27" applyFont="1" applyFill="1" applyBorder="1"/>
    <xf numFmtId="3" fontId="27" fillId="34" borderId="13" xfId="27" applyNumberFormat="1" applyFont="1" applyFill="1" applyBorder="1"/>
    <xf numFmtId="0" fontId="17" fillId="35" borderId="4" xfId="27" applyFont="1" applyFill="1" applyBorder="1"/>
    <xf numFmtId="0" fontId="17" fillId="35" borderId="0" xfId="27" applyFont="1" applyFill="1"/>
    <xf numFmtId="0" fontId="17" fillId="35" borderId="5" xfId="27" applyFont="1" applyFill="1" applyBorder="1"/>
    <xf numFmtId="3" fontId="27" fillId="35" borderId="13" xfId="27" applyNumberFormat="1" applyFont="1" applyFill="1" applyBorder="1"/>
    <xf numFmtId="0" fontId="17" fillId="36" borderId="4" xfId="27" applyFont="1" applyFill="1" applyBorder="1"/>
    <xf numFmtId="0" fontId="17" fillId="36" borderId="0" xfId="27" applyFont="1" applyFill="1"/>
    <xf numFmtId="0" fontId="17" fillId="36" borderId="5" xfId="27" applyFont="1" applyFill="1" applyBorder="1"/>
    <xf numFmtId="3" fontId="27" fillId="36" borderId="13" xfId="27" applyNumberFormat="1" applyFont="1" applyFill="1" applyBorder="1"/>
    <xf numFmtId="0" fontId="17" fillId="12" borderId="4" xfId="27" applyFont="1" applyFill="1" applyBorder="1"/>
    <xf numFmtId="0" fontId="17" fillId="12" borderId="0" xfId="27" applyFont="1" applyFill="1"/>
    <xf numFmtId="0" fontId="17" fillId="12" borderId="5" xfId="27" applyFont="1" applyFill="1" applyBorder="1"/>
    <xf numFmtId="3" fontId="27" fillId="12" borderId="13" xfId="27" applyNumberFormat="1" applyFont="1" applyFill="1" applyBorder="1"/>
    <xf numFmtId="0" fontId="17" fillId="0" borderId="15" xfId="28" applyFont="1" applyBorder="1"/>
    <xf numFmtId="0" fontId="17" fillId="0" borderId="57" xfId="28" applyFont="1" applyBorder="1"/>
    <xf numFmtId="0" fontId="17" fillId="33" borderId="13" xfId="27" applyFont="1" applyFill="1" applyBorder="1"/>
    <xf numFmtId="176" fontId="17" fillId="33" borderId="15" xfId="27" applyNumberFormat="1" applyFont="1" applyFill="1" applyBorder="1"/>
    <xf numFmtId="176" fontId="17" fillId="33" borderId="13" xfId="27" applyNumberFormat="1" applyFont="1" applyFill="1" applyBorder="1"/>
    <xf numFmtId="0" fontId="17" fillId="34" borderId="13" xfId="27" applyFont="1" applyFill="1" applyBorder="1"/>
    <xf numFmtId="176" fontId="17" fillId="34" borderId="13" xfId="27" applyNumberFormat="1" applyFont="1" applyFill="1" applyBorder="1"/>
    <xf numFmtId="0" fontId="17" fillId="35" borderId="13" xfId="27" applyFont="1" applyFill="1" applyBorder="1"/>
    <xf numFmtId="176" fontId="17" fillId="35" borderId="13" xfId="27" applyNumberFormat="1" applyFont="1" applyFill="1" applyBorder="1"/>
    <xf numFmtId="0" fontId="17" fillId="36" borderId="13" xfId="27" applyFont="1" applyFill="1" applyBorder="1"/>
    <xf numFmtId="176" fontId="17" fillId="36" borderId="13" xfId="27" applyNumberFormat="1" applyFont="1" applyFill="1" applyBorder="1"/>
    <xf numFmtId="176" fontId="17" fillId="12" borderId="13" xfId="27" applyNumberFormat="1" applyFont="1" applyFill="1" applyBorder="1"/>
    <xf numFmtId="0" fontId="17" fillId="12" borderId="13" xfId="27" applyFont="1" applyFill="1" applyBorder="1"/>
    <xf numFmtId="0" fontId="17" fillId="0" borderId="5" xfId="27" applyFont="1" applyBorder="1"/>
    <xf numFmtId="164" fontId="0" fillId="0" borderId="0" xfId="0" applyNumberFormat="1" applyAlignment="1">
      <alignment horizontal="center"/>
    </xf>
    <xf numFmtId="164" fontId="0" fillId="0" borderId="0" xfId="0" applyNumberFormat="1" applyFill="1" applyAlignment="1">
      <alignment horizontal="center"/>
    </xf>
    <xf numFmtId="0" fontId="10" fillId="0" borderId="58" xfId="17" applyFont="1" applyFill="1" applyBorder="1" applyAlignment="1">
      <alignment horizontal="center"/>
    </xf>
    <xf numFmtId="1" fontId="10" fillId="0" borderId="5" xfId="17" applyNumberFormat="1" applyFont="1" applyFill="1" applyBorder="1" applyAlignment="1">
      <alignment horizontal="center"/>
    </xf>
    <xf numFmtId="1" fontId="10" fillId="0" borderId="8" xfId="17" applyNumberFormat="1" applyFont="1" applyFill="1" applyBorder="1" applyAlignment="1">
      <alignment horizontal="center"/>
    </xf>
    <xf numFmtId="0" fontId="1" fillId="0" borderId="0" xfId="0" applyFont="1"/>
    <xf numFmtId="0" fontId="14" fillId="0" borderId="16" xfId="6" applyFont="1" applyBorder="1" applyAlignment="1">
      <alignment horizontal="center"/>
    </xf>
    <xf numFmtId="0" fontId="14" fillId="0" borderId="11" xfId="6" applyFont="1" applyBorder="1" applyAlignment="1">
      <alignment horizontal="center"/>
    </xf>
    <xf numFmtId="0" fontId="14" fillId="0" borderId="10" xfId="6" applyFont="1" applyBorder="1" applyAlignment="1">
      <alignment horizontal="center"/>
    </xf>
    <xf numFmtId="0" fontId="14" fillId="0" borderId="12" xfId="6" applyFont="1" applyBorder="1" applyAlignment="1">
      <alignment horizontal="center"/>
    </xf>
    <xf numFmtId="175" fontId="0" fillId="0" borderId="0" xfId="0" applyNumberFormat="1" applyFont="1" applyFill="1"/>
    <xf numFmtId="175" fontId="0" fillId="0" borderId="0" xfId="3" applyNumberFormat="1" applyFont="1" applyFill="1"/>
    <xf numFmtId="175" fontId="94" fillId="0" borderId="0" xfId="0" applyNumberFormat="1" applyFont="1" applyFill="1" applyBorder="1"/>
    <xf numFmtId="175" fontId="0" fillId="27" borderId="0" xfId="0" applyNumberFormat="1" applyFont="1" applyFill="1"/>
    <xf numFmtId="0" fontId="0" fillId="0" borderId="0" xfId="0" applyFont="1"/>
    <xf numFmtId="2" fontId="51" fillId="32" borderId="5" xfId="6" applyNumberFormat="1" applyFont="1" applyFill="1" applyBorder="1" applyAlignment="1">
      <alignment horizontal="center"/>
    </xf>
    <xf numFmtId="2" fontId="51" fillId="32" borderId="0" xfId="6" applyNumberFormat="1" applyFont="1" applyFill="1" applyAlignment="1">
      <alignment horizontal="center"/>
    </xf>
    <xf numFmtId="2" fontId="51" fillId="32" borderId="4" xfId="6" applyNumberFormat="1" applyFont="1" applyFill="1" applyBorder="1" applyAlignment="1">
      <alignment horizontal="center"/>
    </xf>
    <xf numFmtId="0" fontId="51" fillId="0" borderId="0" xfId="6" applyFont="1" applyAlignment="1">
      <alignment horizontal="center"/>
    </xf>
    <xf numFmtId="0" fontId="51" fillId="0" borderId="4" xfId="6" applyFont="1" applyBorder="1" applyAlignment="1">
      <alignment horizontal="center"/>
    </xf>
    <xf numFmtId="0" fontId="24" fillId="0" borderId="4" xfId="6" applyFont="1" applyBorder="1" applyAlignment="1">
      <alignment horizontal="center"/>
    </xf>
    <xf numFmtId="0" fontId="51" fillId="0" borderId="0" xfId="6" applyFont="1"/>
    <xf numFmtId="164" fontId="51" fillId="32" borderId="5" xfId="6" applyNumberFormat="1" applyFont="1" applyFill="1" applyBorder="1" applyAlignment="1">
      <alignment horizontal="center"/>
    </xf>
    <xf numFmtId="164" fontId="51" fillId="32" borderId="0" xfId="6" applyNumberFormat="1" applyFont="1" applyFill="1" applyAlignment="1">
      <alignment horizontal="center"/>
    </xf>
    <xf numFmtId="164" fontId="51" fillId="32" borderId="4" xfId="6" applyNumberFormat="1" applyFont="1" applyFill="1" applyBorder="1" applyAlignment="1">
      <alignment horizontal="center"/>
    </xf>
    <xf numFmtId="0" fontId="10" fillId="0" borderId="6" xfId="6" applyBorder="1" applyAlignment="1">
      <alignment horizontal="center"/>
    </xf>
    <xf numFmtId="0" fontId="10" fillId="0" borderId="0" xfId="6" applyAlignment="1">
      <alignment horizontal="center"/>
    </xf>
    <xf numFmtId="0" fontId="10" fillId="0" borderId="12" xfId="6" applyBorder="1" applyAlignment="1">
      <alignment horizontal="center"/>
    </xf>
    <xf numFmtId="0" fontId="14" fillId="0" borderId="10" xfId="6" applyFont="1" applyBorder="1"/>
    <xf numFmtId="0" fontId="76" fillId="0" borderId="0" xfId="6" applyFont="1"/>
    <xf numFmtId="0" fontId="77" fillId="0" borderId="0" xfId="6" applyFont="1"/>
    <xf numFmtId="1" fontId="51" fillId="32" borderId="5" xfId="6" applyNumberFormat="1" applyFont="1" applyFill="1" applyBorder="1" applyAlignment="1">
      <alignment horizontal="center"/>
    </xf>
    <xf numFmtId="1" fontId="51" fillId="32" borderId="4" xfId="6" applyNumberFormat="1" applyFont="1" applyFill="1" applyBorder="1" applyAlignment="1">
      <alignment horizontal="center"/>
    </xf>
    <xf numFmtId="165" fontId="51" fillId="32" borderId="5" xfId="6" applyNumberFormat="1" applyFont="1" applyFill="1" applyBorder="1" applyAlignment="1">
      <alignment horizontal="center"/>
    </xf>
    <xf numFmtId="0" fontId="20" fillId="0" borderId="2" xfId="6" applyFont="1" applyBorder="1"/>
    <xf numFmtId="0" fontId="20" fillId="0" borderId="0" xfId="6" applyFont="1"/>
    <xf numFmtId="0" fontId="10" fillId="0" borderId="34" xfId="6" applyBorder="1" applyAlignment="1">
      <alignment horizontal="left"/>
    </xf>
    <xf numFmtId="0" fontId="10" fillId="0" borderId="2" xfId="6" applyBorder="1" applyAlignment="1">
      <alignment horizontal="left"/>
    </xf>
    <xf numFmtId="0" fontId="14" fillId="0" borderId="15" xfId="6" applyFont="1" applyBorder="1" applyAlignment="1">
      <alignment horizontal="center"/>
    </xf>
    <xf numFmtId="0" fontId="10" fillId="0" borderId="0" xfId="6" applyAlignment="1">
      <alignment horizontal="left"/>
    </xf>
    <xf numFmtId="165" fontId="10" fillId="0" borderId="14" xfId="6" applyNumberFormat="1" applyBorder="1" applyAlignment="1">
      <alignment horizontal="center"/>
    </xf>
    <xf numFmtId="165" fontId="10" fillId="0" borderId="6" xfId="6" applyNumberFormat="1" applyBorder="1" applyAlignment="1">
      <alignment horizontal="center"/>
    </xf>
    <xf numFmtId="0" fontId="14" fillId="0" borderId="6" xfId="6" quotePrefix="1" applyFont="1" applyBorder="1" applyAlignment="1">
      <alignment horizontal="left"/>
    </xf>
    <xf numFmtId="165" fontId="10" fillId="0" borderId="13" xfId="6" applyNumberFormat="1" applyBorder="1" applyAlignment="1">
      <alignment horizontal="center"/>
    </xf>
    <xf numFmtId="165" fontId="10" fillId="0" borderId="4" xfId="6" applyNumberFormat="1" applyBorder="1" applyAlignment="1">
      <alignment horizontal="center"/>
    </xf>
    <xf numFmtId="0" fontId="14" fillId="0" borderId="4" xfId="6" quotePrefix="1" applyFont="1" applyBorder="1" applyAlignment="1">
      <alignment horizontal="left"/>
    </xf>
    <xf numFmtId="0" fontId="14" fillId="0" borderId="0" xfId="6" applyFont="1" applyAlignment="1">
      <alignment horizontal="left"/>
    </xf>
    <xf numFmtId="165" fontId="10" fillId="0" borderId="15" xfId="6" applyNumberFormat="1" applyBorder="1" applyAlignment="1">
      <alignment horizontal="center"/>
    </xf>
    <xf numFmtId="165" fontId="10" fillId="0" borderId="12" xfId="6" applyNumberFormat="1" applyBorder="1" applyAlignment="1">
      <alignment horizontal="center"/>
    </xf>
    <xf numFmtId="0" fontId="10" fillId="0" borderId="13" xfId="17" applyFont="1" applyBorder="1"/>
    <xf numFmtId="172" fontId="10" fillId="0" borderId="4" xfId="6" applyNumberFormat="1" applyBorder="1"/>
    <xf numFmtId="0" fontId="10" fillId="0" borderId="15" xfId="17" applyFont="1" applyBorder="1"/>
    <xf numFmtId="0" fontId="14" fillId="0" borderId="14" xfId="6" applyFont="1" applyBorder="1" applyAlignment="1">
      <alignment horizontal="center"/>
    </xf>
    <xf numFmtId="0" fontId="56" fillId="0" borderId="0" xfId="6" quotePrefix="1" applyFont="1" applyAlignment="1">
      <alignment horizontal="left"/>
    </xf>
    <xf numFmtId="0" fontId="13" fillId="0" borderId="14" xfId="26" applyFont="1" applyBorder="1" applyAlignment="1">
      <alignment horizontal="left" wrapText="1"/>
    </xf>
    <xf numFmtId="0" fontId="13" fillId="0" borderId="13" xfId="26" applyFont="1" applyBorder="1" applyAlignment="1">
      <alignment horizontal="left" wrapText="1"/>
    </xf>
    <xf numFmtId="0" fontId="16" fillId="0" borderId="11" xfId="25" quotePrefix="1" applyBorder="1" applyAlignment="1">
      <alignment horizontal="center"/>
    </xf>
    <xf numFmtId="0" fontId="16" fillId="0" borderId="9" xfId="25" applyBorder="1"/>
    <xf numFmtId="0" fontId="56" fillId="0" borderId="0" xfId="17" applyFont="1"/>
    <xf numFmtId="0" fontId="14" fillId="0" borderId="6" xfId="17" applyFont="1" applyBorder="1" applyAlignment="1">
      <alignment horizontal="left"/>
    </xf>
    <xf numFmtId="0" fontId="14" fillId="0" borderId="4" xfId="17" applyFont="1" applyBorder="1" applyAlignment="1">
      <alignment horizontal="left"/>
    </xf>
    <xf numFmtId="2" fontId="51" fillId="0" borderId="0" xfId="6" applyNumberFormat="1" applyFont="1" applyAlignment="1">
      <alignment horizontal="center"/>
    </xf>
    <xf numFmtId="0" fontId="10" fillId="0" borderId="34" xfId="17" applyFont="1" applyBorder="1"/>
    <xf numFmtId="0" fontId="20" fillId="0" borderId="12" xfId="17" quotePrefix="1" applyFont="1" applyBorder="1" applyAlignment="1">
      <alignment horizontal="left"/>
    </xf>
    <xf numFmtId="0" fontId="10" fillId="0" borderId="12" xfId="17" applyFont="1" applyBorder="1"/>
    <xf numFmtId="0" fontId="56" fillId="0" borderId="0" xfId="17" applyFont="1" applyAlignment="1">
      <alignment horizontal="left"/>
    </xf>
    <xf numFmtId="0" fontId="29" fillId="0" borderId="0" xfId="38" applyFont="1"/>
    <xf numFmtId="0" fontId="81" fillId="0" borderId="0" xfId="38" applyFont="1"/>
    <xf numFmtId="0" fontId="29" fillId="0" borderId="14" xfId="38" applyFont="1" applyBorder="1"/>
    <xf numFmtId="0" fontId="84" fillId="0" borderId="7" xfId="38" applyFont="1" applyBorder="1"/>
    <xf numFmtId="0" fontId="84" fillId="0" borderId="14" xfId="38" applyFont="1" applyBorder="1"/>
    <xf numFmtId="177" fontId="29" fillId="0" borderId="0" xfId="1" applyNumberFormat="1" applyFont="1"/>
    <xf numFmtId="178" fontId="84" fillId="32" borderId="13" xfId="38" applyNumberFormat="1" applyFont="1" applyFill="1" applyBorder="1"/>
    <xf numFmtId="174" fontId="83" fillId="32" borderId="0" xfId="1" applyNumberFormat="1" applyFont="1" applyFill="1" applyBorder="1" applyAlignment="1">
      <alignment horizontal="right"/>
    </xf>
    <xf numFmtId="43" fontId="83" fillId="32" borderId="5" xfId="1" applyFont="1" applyFill="1" applyBorder="1" applyAlignment="1">
      <alignment horizontal="right"/>
    </xf>
    <xf numFmtId="174" fontId="83" fillId="32" borderId="5" xfId="1" applyNumberFormat="1" applyFont="1" applyFill="1" applyBorder="1" applyAlignment="1">
      <alignment horizontal="right"/>
    </xf>
    <xf numFmtId="0" fontId="83" fillId="32" borderId="5" xfId="26" applyFont="1" applyFill="1" applyBorder="1"/>
    <xf numFmtId="1" fontId="83" fillId="32" borderId="5" xfId="26" applyNumberFormat="1" applyFont="1" applyFill="1" applyBorder="1" applyAlignment="1">
      <alignment horizontal="right"/>
    </xf>
    <xf numFmtId="0" fontId="83" fillId="32" borderId="5" xfId="26" applyFont="1" applyFill="1" applyBorder="1" applyAlignment="1">
      <alignment horizontal="right"/>
    </xf>
    <xf numFmtId="0" fontId="83" fillId="32" borderId="13" xfId="26" applyFont="1" applyFill="1" applyBorder="1"/>
    <xf numFmtId="178" fontId="84" fillId="32" borderId="15" xfId="38" applyNumberFormat="1" applyFont="1" applyFill="1" applyBorder="1"/>
    <xf numFmtId="0" fontId="58" fillId="0" borderId="15" xfId="38" applyFont="1" applyBorder="1" applyAlignment="1">
      <alignment horizontal="center" vertical="center" wrapText="1"/>
    </xf>
    <xf numFmtId="0" fontId="58" fillId="0" borderId="9" xfId="38" applyFont="1" applyBorder="1" applyAlignment="1">
      <alignment horizontal="center" vertical="center" wrapText="1"/>
    </xf>
    <xf numFmtId="0" fontId="58" fillId="0" borderId="11" xfId="38" applyFont="1" applyBorder="1" applyAlignment="1">
      <alignment horizontal="center" vertical="center" wrapText="1"/>
    </xf>
    <xf numFmtId="0" fontId="60" fillId="0" borderId="0" xfId="38" applyFont="1"/>
    <xf numFmtId="0" fontId="10" fillId="0" borderId="4" xfId="6" applyBorder="1" applyAlignment="1">
      <alignment horizontal="center"/>
    </xf>
    <xf numFmtId="0" fontId="14" fillId="0" borderId="0" xfId="6" applyFont="1"/>
    <xf numFmtId="0" fontId="81" fillId="0" borderId="4" xfId="6" applyFont="1" applyBorder="1"/>
    <xf numFmtId="0" fontId="41" fillId="0" borderId="0" xfId="6" applyFont="1" applyAlignment="1">
      <alignment horizontal="right" vertical="center"/>
    </xf>
    <xf numFmtId="0" fontId="41" fillId="0" borderId="0" xfId="6" applyFont="1" applyAlignment="1">
      <alignment vertical="center"/>
    </xf>
    <xf numFmtId="0" fontId="59" fillId="0" borderId="0" xfId="6" applyFont="1" applyAlignment="1">
      <alignment horizontal="center"/>
    </xf>
    <xf numFmtId="0" fontId="84" fillId="0" borderId="0" xfId="38" applyFont="1"/>
    <xf numFmtId="0" fontId="84" fillId="0" borderId="2" xfId="38" applyFont="1" applyBorder="1"/>
    <xf numFmtId="0" fontId="84" fillId="0" borderId="8" xfId="38" applyFont="1" applyBorder="1"/>
    <xf numFmtId="0" fontId="84" fillId="0" borderId="6" xfId="38" applyFont="1" applyBorder="1"/>
    <xf numFmtId="2" fontId="13" fillId="32" borderId="5" xfId="34" applyNumberFormat="1" applyFont="1" applyFill="1" applyBorder="1" applyAlignment="1">
      <alignment horizontal="center"/>
    </xf>
    <xf numFmtId="164" fontId="13" fillId="32" borderId="0" xfId="34" applyNumberFormat="1" applyFont="1" applyFill="1" applyAlignment="1">
      <alignment horizontal="center"/>
    </xf>
    <xf numFmtId="164" fontId="13" fillId="32" borderId="4" xfId="34" applyNumberFormat="1" applyFont="1" applyFill="1" applyBorder="1" applyAlignment="1">
      <alignment horizontal="center"/>
    </xf>
    <xf numFmtId="0" fontId="15" fillId="0" borderId="4" xfId="33" applyFont="1" applyBorder="1" applyAlignment="1">
      <alignment horizontal="left"/>
    </xf>
    <xf numFmtId="0" fontId="15" fillId="0" borderId="46" xfId="33" applyFont="1" applyBorder="1" applyAlignment="1">
      <alignment horizontal="left"/>
    </xf>
    <xf numFmtId="0" fontId="82" fillId="0" borderId="5" xfId="38" applyFont="1" applyBorder="1" applyAlignment="1">
      <alignment vertical="center" wrapText="1"/>
    </xf>
    <xf numFmtId="0" fontId="82" fillId="0" borderId="0" xfId="38" applyFont="1" applyAlignment="1">
      <alignment vertical="center" wrapText="1"/>
    </xf>
    <xf numFmtId="0" fontId="82" fillId="0" borderId="4" xfId="38" applyFont="1" applyBorder="1" applyAlignment="1">
      <alignment vertical="center"/>
    </xf>
    <xf numFmtId="0" fontId="58" fillId="0" borderId="4" xfId="38" applyFont="1" applyBorder="1" applyAlignment="1">
      <alignment horizontal="center" vertical="center" wrapText="1"/>
    </xf>
    <xf numFmtId="0" fontId="82" fillId="0" borderId="34" xfId="38" applyFont="1" applyBorder="1" applyAlignment="1">
      <alignment vertical="center" wrapText="1"/>
    </xf>
    <xf numFmtId="0" fontId="82" fillId="0" borderId="44" xfId="38" applyFont="1" applyBorder="1" applyAlignment="1">
      <alignment vertical="center" wrapText="1"/>
    </xf>
    <xf numFmtId="0" fontId="84" fillId="0" borderId="12" xfId="38" applyFont="1" applyBorder="1" applyAlignment="1">
      <alignment vertical="center"/>
    </xf>
    <xf numFmtId="0" fontId="58" fillId="0" borderId="13" xfId="38" applyFont="1" applyBorder="1" applyAlignment="1">
      <alignment horizontal="center" vertical="center" wrapText="1"/>
    </xf>
    <xf numFmtId="0" fontId="59" fillId="0" borderId="9" xfId="38" applyFont="1" applyBorder="1" applyAlignment="1">
      <alignment horizontal="center" vertical="center" wrapText="1"/>
    </xf>
    <xf numFmtId="0" fontId="59" fillId="0" borderId="11" xfId="38" applyFont="1" applyBorder="1" applyAlignment="1">
      <alignment horizontal="center" vertical="center" wrapText="1"/>
    </xf>
    <xf numFmtId="0" fontId="91" fillId="0" borderId="45" xfId="33" applyFont="1" applyBorder="1"/>
    <xf numFmtId="0" fontId="87" fillId="0" borderId="8" xfId="6" applyFont="1" applyBorder="1" applyAlignment="1">
      <alignment vertical="center"/>
    </xf>
    <xf numFmtId="0" fontId="87" fillId="0" borderId="6" xfId="6" applyFont="1" applyBorder="1" applyAlignment="1">
      <alignment horizontal="right" vertical="center"/>
    </xf>
    <xf numFmtId="0" fontId="87" fillId="0" borderId="6" xfId="6" applyFont="1" applyBorder="1" applyAlignment="1">
      <alignment vertical="center"/>
    </xf>
    <xf numFmtId="0" fontId="86" fillId="0" borderId="2" xfId="6" applyFont="1" applyBorder="1" applyAlignment="1">
      <alignment vertical="center"/>
    </xf>
    <xf numFmtId="165" fontId="79" fillId="0" borderId="0" xfId="6" applyNumberFormat="1" applyFont="1" applyAlignment="1">
      <alignment horizontal="center" vertical="center" wrapText="1"/>
    </xf>
    <xf numFmtId="0" fontId="79" fillId="0" borderId="0" xfId="6" applyFont="1" applyAlignment="1">
      <alignment horizontal="center" vertical="center" wrapText="1"/>
    </xf>
    <xf numFmtId="0" fontId="15" fillId="0" borderId="0" xfId="33" applyFont="1" applyAlignment="1">
      <alignment horizontal="left"/>
    </xf>
    <xf numFmtId="2" fontId="79" fillId="0" borderId="0" xfId="6" applyNumberFormat="1" applyFont="1" applyAlignment="1">
      <alignment horizontal="center" vertical="center" wrapText="1"/>
    </xf>
    <xf numFmtId="0" fontId="78" fillId="0" borderId="0" xfId="6" applyFont="1" applyAlignment="1">
      <alignment horizontal="center" vertical="center" wrapText="1"/>
    </xf>
    <xf numFmtId="0" fontId="78" fillId="0" borderId="0" xfId="6" applyFont="1" applyAlignment="1">
      <alignment horizontal="center" vertical="center"/>
    </xf>
    <xf numFmtId="0" fontId="82" fillId="0" borderId="0" xfId="38" applyFont="1" applyAlignment="1">
      <alignment vertical="center"/>
    </xf>
    <xf numFmtId="0" fontId="20" fillId="0" borderId="0" xfId="38" applyFont="1" applyAlignment="1">
      <alignment vertical="center"/>
    </xf>
    <xf numFmtId="0" fontId="90" fillId="0" borderId="0" xfId="6" applyFont="1" applyAlignment="1">
      <alignment horizontal="center" vertical="center" wrapText="1"/>
    </xf>
    <xf numFmtId="0" fontId="90" fillId="0" borderId="0" xfId="6" applyFont="1" applyAlignment="1">
      <alignment horizontal="center" vertical="center"/>
    </xf>
    <xf numFmtId="0" fontId="88" fillId="0" borderId="0" xfId="6" applyFont="1" applyAlignment="1">
      <alignment horizontal="center" vertical="center" wrapText="1"/>
    </xf>
    <xf numFmtId="0" fontId="88" fillId="0" borderId="0" xfId="6" applyFont="1" applyAlignment="1">
      <alignment horizontal="center" vertical="center"/>
    </xf>
    <xf numFmtId="2" fontId="51" fillId="0" borderId="4" xfId="6" applyNumberFormat="1" applyFont="1" applyBorder="1" applyAlignment="1">
      <alignment horizontal="center"/>
    </xf>
    <xf numFmtId="164" fontId="51" fillId="0" borderId="4" xfId="6" applyNumberFormat="1" applyFont="1" applyBorder="1" applyAlignment="1">
      <alignment horizontal="center"/>
    </xf>
    <xf numFmtId="164" fontId="51" fillId="0" borderId="0" xfId="6" applyNumberFormat="1" applyFont="1" applyAlignment="1">
      <alignment horizontal="center"/>
    </xf>
    <xf numFmtId="0" fontId="14" fillId="0" borderId="0" xfId="6" applyFont="1" applyAlignment="1">
      <alignment horizontal="center"/>
    </xf>
    <xf numFmtId="0" fontId="14" fillId="0" borderId="6" xfId="6" applyFont="1" applyBorder="1"/>
    <xf numFmtId="1" fontId="51" fillId="32" borderId="0" xfId="6" applyNumberFormat="1" applyFont="1" applyFill="1" applyAlignment="1">
      <alignment horizontal="center"/>
    </xf>
    <xf numFmtId="2" fontId="10" fillId="0" borderId="7" xfId="6" applyNumberFormat="1" applyBorder="1"/>
    <xf numFmtId="165" fontId="51" fillId="0" borderId="0" xfId="6" applyNumberFormat="1" applyFont="1" applyAlignment="1">
      <alignment horizontal="center"/>
    </xf>
    <xf numFmtId="1" fontId="51" fillId="0" borderId="0" xfId="6" applyNumberFormat="1" applyFont="1" applyAlignment="1">
      <alignment horizontal="center"/>
    </xf>
    <xf numFmtId="164" fontId="10" fillId="32" borderId="5" xfId="27" applyNumberFormat="1" applyFill="1" applyBorder="1" applyAlignment="1">
      <alignment horizontal="right"/>
    </xf>
    <xf numFmtId="164" fontId="10" fillId="32" borderId="0" xfId="27" applyNumberFormat="1" applyFill="1" applyAlignment="1">
      <alignment horizontal="right"/>
    </xf>
    <xf numFmtId="164" fontId="10" fillId="32" borderId="5" xfId="27" applyNumberFormat="1" applyFill="1" applyBorder="1"/>
    <xf numFmtId="164" fontId="10" fillId="32" borderId="0" xfId="27" applyNumberFormat="1" applyFill="1"/>
    <xf numFmtId="0" fontId="10" fillId="32" borderId="0" xfId="27" applyFill="1"/>
    <xf numFmtId="0" fontId="10" fillId="0" borderId="0" xfId="6" quotePrefix="1" applyAlignment="1">
      <alignment horizontal="left"/>
    </xf>
    <xf numFmtId="0" fontId="10" fillId="0" borderId="8" xfId="27" applyBorder="1"/>
    <xf numFmtId="0" fontId="10" fillId="0" borderId="7" xfId="27" applyBorder="1"/>
    <xf numFmtId="1" fontId="10" fillId="0" borderId="8" xfId="27" applyNumberFormat="1" applyBorder="1"/>
    <xf numFmtId="1" fontId="10" fillId="0" borderId="6" xfId="27" applyNumberFormat="1" applyBorder="1"/>
    <xf numFmtId="0" fontId="10" fillId="0" borderId="6" xfId="27" applyBorder="1"/>
    <xf numFmtId="1" fontId="13" fillId="32" borderId="52" xfId="33" applyNumberFormat="1" applyFill="1" applyBorder="1" applyAlignment="1">
      <alignment horizontal="center"/>
    </xf>
    <xf numFmtId="2" fontId="13" fillId="32" borderId="40" xfId="33" applyNumberFormat="1" applyFill="1" applyBorder="1" applyAlignment="1">
      <alignment horizontal="center"/>
    </xf>
    <xf numFmtId="1" fontId="13" fillId="32" borderId="53" xfId="33" applyNumberFormat="1" applyFill="1" applyBorder="1" applyAlignment="1">
      <alignment horizontal="center"/>
    </xf>
    <xf numFmtId="1" fontId="13" fillId="32" borderId="46" xfId="33" applyNumberFormat="1" applyFill="1" applyBorder="1" applyAlignment="1">
      <alignment horizontal="center"/>
    </xf>
    <xf numFmtId="0" fontId="20" fillId="0" borderId="51" xfId="27" applyFont="1" applyBorder="1"/>
    <xf numFmtId="2" fontId="42" fillId="0" borderId="15" xfId="33" applyNumberFormat="1" applyFont="1" applyBorder="1" applyAlignment="1">
      <alignment horizontal="center"/>
    </xf>
    <xf numFmtId="1" fontId="42" fillId="0" borderId="50" xfId="33" applyNumberFormat="1" applyFont="1" applyBorder="1" applyAlignment="1">
      <alignment horizontal="left"/>
    </xf>
    <xf numFmtId="0" fontId="13" fillId="0" borderId="4" xfId="33" applyBorder="1" applyAlignment="1">
      <alignment horizontal="center"/>
    </xf>
    <xf numFmtId="1" fontId="13" fillId="0" borderId="49" xfId="33" applyNumberFormat="1" applyBorder="1" applyAlignment="1">
      <alignment horizontal="center"/>
    </xf>
    <xf numFmtId="2" fontId="13" fillId="0" borderId="48" xfId="33" applyNumberFormat="1" applyBorder="1" applyAlignment="1">
      <alignment horizontal="center"/>
    </xf>
    <xf numFmtId="1" fontId="13" fillId="0" borderId="47" xfId="33" applyNumberFormat="1" applyBorder="1" applyAlignment="1">
      <alignment horizontal="center"/>
    </xf>
    <xf numFmtId="0" fontId="13" fillId="0" borderId="6" xfId="33" applyBorder="1" applyAlignment="1">
      <alignment horizontal="center"/>
    </xf>
    <xf numFmtId="0" fontId="13" fillId="0" borderId="12" xfId="33" applyBorder="1" applyAlignment="1">
      <alignment horizontal="center"/>
    </xf>
    <xf numFmtId="0" fontId="106" fillId="0" borderId="0" xfId="3" applyFont="1"/>
    <xf numFmtId="0" fontId="106" fillId="0" borderId="0" xfId="10" applyFont="1"/>
    <xf numFmtId="0" fontId="105" fillId="0" borderId="0" xfId="0" applyFont="1"/>
    <xf numFmtId="0" fontId="25" fillId="0" borderId="0" xfId="6" applyFont="1"/>
    <xf numFmtId="0" fontId="25" fillId="0" borderId="0" xfId="27" applyFont="1"/>
    <xf numFmtId="2" fontId="25" fillId="0" borderId="0" xfId="0" applyNumberFormat="1" applyFont="1" applyFill="1"/>
    <xf numFmtId="0" fontId="1" fillId="0" borderId="0" xfId="39"/>
    <xf numFmtId="176" fontId="7" fillId="37" borderId="57" xfId="39" applyNumberFormat="1" applyFont="1" applyFill="1" applyBorder="1"/>
    <xf numFmtId="0" fontId="17" fillId="37" borderId="57" xfId="10" applyFont="1" applyFill="1" applyBorder="1"/>
    <xf numFmtId="176" fontId="7" fillId="37" borderId="13" xfId="39" applyNumberFormat="1" applyFont="1" applyFill="1" applyBorder="1"/>
    <xf numFmtId="0" fontId="17" fillId="37" borderId="13" xfId="10" applyFont="1" applyFill="1" applyBorder="1"/>
    <xf numFmtId="0" fontId="17" fillId="33" borderId="15" xfId="27" applyFont="1" applyFill="1" applyBorder="1"/>
    <xf numFmtId="0" fontId="6" fillId="0" borderId="0" xfId="39" applyFont="1"/>
    <xf numFmtId="0" fontId="56" fillId="0" borderId="0" xfId="39" applyFont="1"/>
    <xf numFmtId="175" fontId="1" fillId="0" borderId="0" xfId="39" applyNumberFormat="1"/>
    <xf numFmtId="3" fontId="1" fillId="37" borderId="57" xfId="39" applyNumberFormat="1" applyFill="1" applyBorder="1"/>
    <xf numFmtId="0" fontId="17" fillId="37" borderId="8" xfId="39" applyFont="1" applyFill="1" applyBorder="1"/>
    <xf numFmtId="0" fontId="17" fillId="37" borderId="7" xfId="39" applyFont="1" applyFill="1" applyBorder="1"/>
    <xf numFmtId="0" fontId="17" fillId="37" borderId="6" xfId="39" applyFont="1" applyFill="1" applyBorder="1"/>
    <xf numFmtId="0" fontId="103" fillId="0" borderId="0" xfId="39" applyFont="1"/>
    <xf numFmtId="164" fontId="17" fillId="0" borderId="4" xfId="27" applyNumberFormat="1" applyFont="1" applyBorder="1"/>
    <xf numFmtId="164" fontId="17" fillId="0" borderId="5" xfId="27" applyNumberFormat="1" applyFont="1" applyBorder="1"/>
    <xf numFmtId="0" fontId="17" fillId="0" borderId="12" xfId="27" applyFont="1" applyBorder="1"/>
    <xf numFmtId="0" fontId="17" fillId="0" borderId="34" xfId="27" applyFont="1" applyBorder="1"/>
    <xf numFmtId="0" fontId="104" fillId="0" borderId="12" xfId="28" applyFont="1" applyBorder="1"/>
    <xf numFmtId="0" fontId="17" fillId="33" borderId="15" xfId="27" applyFont="1" applyFill="1" applyBorder="1" applyAlignment="1">
      <alignment horizontal="center"/>
    </xf>
    <xf numFmtId="0" fontId="17" fillId="33" borderId="13" xfId="27" applyFont="1" applyFill="1" applyBorder="1" applyAlignment="1">
      <alignment horizontal="center"/>
    </xf>
    <xf numFmtId="0" fontId="17" fillId="34" borderId="13" xfId="27" applyFont="1" applyFill="1" applyBorder="1" applyAlignment="1">
      <alignment horizontal="center"/>
    </xf>
    <xf numFmtId="0" fontId="17" fillId="36" borderId="13" xfId="27" applyFont="1" applyFill="1" applyBorder="1" applyAlignment="1">
      <alignment horizontal="center"/>
    </xf>
    <xf numFmtId="0" fontId="17" fillId="33" borderId="4" xfId="27" applyFont="1" applyFill="1" applyBorder="1"/>
    <xf numFmtId="0" fontId="17" fillId="33" borderId="5" xfId="27" applyFont="1" applyFill="1" applyBorder="1"/>
    <xf numFmtId="0" fontId="28" fillId="0" borderId="15" xfId="11" applyFont="1" applyBorder="1" applyAlignment="1">
      <alignment horizontal="center"/>
    </xf>
    <xf numFmtId="175" fontId="27" fillId="0" borderId="12" xfId="29" applyNumberFormat="1" applyFont="1" applyBorder="1" applyAlignment="1">
      <alignment horizontal="center"/>
    </xf>
    <xf numFmtId="175" fontId="27" fillId="0" borderId="2" xfId="29" applyNumberFormat="1" applyFont="1" applyBorder="1" applyAlignment="1">
      <alignment horizontal="center"/>
    </xf>
    <xf numFmtId="175" fontId="27" fillId="0" borderId="34" xfId="29" applyNumberFormat="1" applyFont="1" applyBorder="1" applyAlignment="1">
      <alignment horizontal="center"/>
    </xf>
    <xf numFmtId="175" fontId="27" fillId="0" borderId="4" xfId="29" applyNumberFormat="1" applyFont="1" applyBorder="1" applyAlignment="1">
      <alignment horizontal="center"/>
    </xf>
    <xf numFmtId="175" fontId="27" fillId="0" borderId="5" xfId="29" applyNumberFormat="1" applyFont="1" applyBorder="1" applyAlignment="1">
      <alignment horizontal="center"/>
    </xf>
    <xf numFmtId="167" fontId="27" fillId="0" borderId="12" xfId="29" applyNumberFormat="1" applyFont="1" applyBorder="1" applyAlignment="1">
      <alignment horizontal="center"/>
    </xf>
    <xf numFmtId="167" fontId="27" fillId="0" borderId="2" xfId="29" applyNumberFormat="1" applyFont="1" applyBorder="1" applyAlignment="1">
      <alignment horizontal="center"/>
    </xf>
    <xf numFmtId="167" fontId="27" fillId="0" borderId="34" xfId="29" applyNumberFormat="1" applyFont="1" applyBorder="1" applyAlignment="1">
      <alignment horizontal="center"/>
    </xf>
    <xf numFmtId="167" fontId="27" fillId="0" borderId="4" xfId="29" applyNumberFormat="1" applyFont="1" applyBorder="1" applyAlignment="1">
      <alignment horizontal="center"/>
    </xf>
    <xf numFmtId="167" fontId="27" fillId="0" borderId="5" xfId="29" applyNumberFormat="1" applyFont="1" applyBorder="1" applyAlignment="1">
      <alignment horizontal="center"/>
    </xf>
    <xf numFmtId="167" fontId="27" fillId="0" borderId="12" xfId="27" applyNumberFormat="1" applyFont="1" applyBorder="1" applyAlignment="1">
      <alignment horizontal="center"/>
    </xf>
    <xf numFmtId="167" fontId="27" fillId="0" borderId="2" xfId="27" applyNumberFormat="1" applyFont="1" applyBorder="1" applyAlignment="1">
      <alignment horizontal="center"/>
    </xf>
    <xf numFmtId="167" fontId="27" fillId="0" borderId="34" xfId="27" applyNumberFormat="1" applyFont="1" applyBorder="1" applyAlignment="1">
      <alignment horizontal="center"/>
    </xf>
    <xf numFmtId="1" fontId="27" fillId="0" borderId="12" xfId="0" applyNumberFormat="1" applyFont="1" applyBorder="1" applyAlignment="1">
      <alignment horizontal="center"/>
    </xf>
    <xf numFmtId="1" fontId="27" fillId="0" borderId="2" xfId="12" applyNumberFormat="1" applyFont="1" applyBorder="1" applyAlignment="1">
      <alignment horizontal="center"/>
    </xf>
    <xf numFmtId="1" fontId="27" fillId="0" borderId="34" xfId="12" applyNumberFormat="1" applyFont="1" applyBorder="1" applyAlignment="1">
      <alignment horizontal="center"/>
    </xf>
    <xf numFmtId="167" fontId="27" fillId="0" borderId="4" xfId="27" applyNumberFormat="1" applyFont="1" applyBorder="1" applyAlignment="1">
      <alignment horizontal="center"/>
    </xf>
    <xf numFmtId="167" fontId="27" fillId="0" borderId="5" xfId="27" applyNumberFormat="1" applyFont="1" applyBorder="1" applyAlignment="1">
      <alignment horizontal="center"/>
    </xf>
    <xf numFmtId="1" fontId="27" fillId="0" borderId="4" xfId="0" applyNumberFormat="1" applyFont="1" applyBorder="1" applyAlignment="1">
      <alignment horizontal="center"/>
    </xf>
    <xf numFmtId="1" fontId="27" fillId="0" borderId="5" xfId="12" applyNumberFormat="1" applyFont="1" applyBorder="1" applyAlignment="1">
      <alignment horizontal="center"/>
    </xf>
    <xf numFmtId="1" fontId="101" fillId="0" borderId="4" xfId="12" applyNumberFormat="1" applyFont="1" applyBorder="1" applyAlignment="1">
      <alignment horizontal="center"/>
    </xf>
    <xf numFmtId="1" fontId="101" fillId="0" borderId="5" xfId="12" applyNumberFormat="1" applyFont="1" applyBorder="1" applyAlignment="1">
      <alignment horizontal="center"/>
    </xf>
    <xf numFmtId="175" fontId="0" fillId="0" borderId="4" xfId="0" applyNumberFormat="1" applyBorder="1" applyAlignment="1">
      <alignment horizontal="center"/>
    </xf>
    <xf numFmtId="175" fontId="0" fillId="0" borderId="5" xfId="0" applyNumberFormat="1" applyBorder="1" applyAlignment="1">
      <alignment horizontal="center"/>
    </xf>
    <xf numFmtId="167" fontId="0" fillId="0" borderId="4" xfId="0" applyNumberFormat="1" applyBorder="1" applyAlignment="1">
      <alignment horizontal="center"/>
    </xf>
    <xf numFmtId="167" fontId="0" fillId="0" borderId="5" xfId="0" applyNumberFormat="1" applyBorder="1" applyAlignment="1">
      <alignment horizontal="center"/>
    </xf>
    <xf numFmtId="1" fontId="0" fillId="0" borderId="4" xfId="0" applyNumberFormat="1" applyBorder="1" applyAlignment="1">
      <alignment horizontal="center"/>
    </xf>
    <xf numFmtId="1" fontId="27" fillId="0" borderId="4" xfId="12" applyNumberFormat="1" applyFont="1" applyBorder="1" applyAlignment="1">
      <alignment horizontal="center"/>
    </xf>
    <xf numFmtId="1" fontId="27" fillId="0" borderId="5" xfId="0" applyNumberFormat="1" applyFont="1" applyBorder="1" applyAlignment="1">
      <alignment horizontal="center"/>
    </xf>
    <xf numFmtId="1" fontId="27" fillId="0" borderId="4" xfId="0" quotePrefix="1" applyNumberFormat="1" applyFont="1" applyBorder="1" applyAlignment="1">
      <alignment horizontal="center"/>
    </xf>
    <xf numFmtId="1" fontId="27" fillId="0" borderId="4" xfId="27" applyNumberFormat="1" applyFont="1" applyBorder="1" applyAlignment="1">
      <alignment horizontal="center"/>
    </xf>
    <xf numFmtId="1" fontId="27" fillId="0" borderId="5" xfId="27" applyNumberFormat="1" applyFont="1" applyBorder="1" applyAlignment="1">
      <alignment horizontal="center"/>
    </xf>
    <xf numFmtId="175" fontId="27" fillId="0" borderId="4" xfId="27" applyNumberFormat="1" applyFont="1" applyBorder="1" applyAlignment="1">
      <alignment horizontal="center"/>
    </xf>
    <xf numFmtId="175" fontId="27" fillId="0" borderId="5" xfId="27" applyNumberFormat="1" applyFont="1" applyBorder="1" applyAlignment="1">
      <alignment horizontal="center"/>
    </xf>
    <xf numFmtId="175" fontId="27" fillId="0" borderId="4" xfId="28" applyNumberFormat="1" applyFont="1" applyBorder="1" applyAlignment="1">
      <alignment horizontal="center"/>
    </xf>
    <xf numFmtId="175" fontId="27" fillId="0" borderId="5" xfId="28" applyNumberFormat="1" applyFont="1" applyBorder="1" applyAlignment="1">
      <alignment horizontal="center"/>
    </xf>
    <xf numFmtId="167" fontId="27" fillId="0" borderId="4" xfId="28" applyNumberFormat="1" applyFont="1" applyBorder="1" applyAlignment="1">
      <alignment horizontal="center"/>
    </xf>
    <xf numFmtId="167" fontId="27" fillId="0" borderId="5" xfId="28" applyNumberFormat="1" applyFont="1" applyBorder="1" applyAlignment="1">
      <alignment horizontal="center"/>
    </xf>
    <xf numFmtId="2" fontId="14" fillId="20" borderId="9" xfId="30" applyNumberFormat="1" applyFont="1" applyFill="1" applyBorder="1" applyAlignment="1">
      <alignment horizontal="center"/>
    </xf>
    <xf numFmtId="2" fontId="10" fillId="3" borderId="57" xfId="30" applyNumberFormat="1" applyFont="1" applyFill="1" applyBorder="1"/>
    <xf numFmtId="0" fontId="10" fillId="0" borderId="0" xfId="8"/>
    <xf numFmtId="2" fontId="10" fillId="39" borderId="15" xfId="30" applyNumberFormat="1" applyFont="1" applyFill="1" applyBorder="1" applyAlignment="1">
      <alignment horizontal="center"/>
    </xf>
    <xf numFmtId="2" fontId="10" fillId="18" borderId="57" xfId="30" applyNumberFormat="1" applyFont="1" applyFill="1" applyBorder="1" applyAlignment="1">
      <alignment horizontal="center"/>
    </xf>
    <xf numFmtId="2" fontId="10" fillId="18" borderId="13" xfId="30" applyNumberFormat="1" applyFont="1" applyFill="1" applyBorder="1" applyAlignment="1">
      <alignment horizontal="center"/>
    </xf>
    <xf numFmtId="2" fontId="10" fillId="39" borderId="13" xfId="30" applyNumberFormat="1" applyFont="1" applyFill="1" applyBorder="1" applyAlignment="1">
      <alignment horizontal="center"/>
    </xf>
    <xf numFmtId="2" fontId="10" fillId="0" borderId="0" xfId="41" applyNumberFormat="1" applyFont="1" applyAlignment="1">
      <alignment horizontal="center"/>
    </xf>
    <xf numFmtId="0" fontId="10" fillId="0" borderId="6" xfId="41" applyBorder="1" applyAlignment="1">
      <alignment horizontal="center"/>
    </xf>
    <xf numFmtId="2" fontId="10" fillId="40" borderId="13" xfId="30" applyNumberFormat="1" applyFont="1" applyFill="1" applyBorder="1"/>
    <xf numFmtId="2" fontId="10" fillId="21" borderId="9" xfId="30" applyNumberFormat="1" applyFont="1" applyFill="1" applyBorder="1" applyAlignment="1">
      <alignment horizontal="center"/>
    </xf>
    <xf numFmtId="2" fontId="10" fillId="17" borderId="15" xfId="30" applyNumberFormat="1" applyFont="1" applyFill="1" applyBorder="1" applyAlignment="1">
      <alignment horizontal="center"/>
    </xf>
    <xf numFmtId="2" fontId="10" fillId="0" borderId="0" xfId="41" applyNumberFormat="1" applyAlignment="1">
      <alignment horizontal="center"/>
    </xf>
    <xf numFmtId="2" fontId="10" fillId="0" borderId="44" xfId="41" applyNumberFormat="1" applyBorder="1" applyAlignment="1">
      <alignment horizontal="center"/>
    </xf>
    <xf numFmtId="0" fontId="51" fillId="0" borderId="0" xfId="41" applyFont="1" applyAlignment="1">
      <alignment horizontal="center"/>
    </xf>
    <xf numFmtId="2" fontId="10" fillId="18" borderId="15" xfId="30" applyNumberFormat="1" applyFont="1" applyFill="1" applyBorder="1" applyAlignment="1">
      <alignment horizontal="center"/>
    </xf>
    <xf numFmtId="0" fontId="10" fillId="0" borderId="8" xfId="41" applyBorder="1" applyAlignment="1">
      <alignment horizontal="center"/>
    </xf>
    <xf numFmtId="0" fontId="24" fillId="0" borderId="0" xfId="41" applyFont="1" applyAlignment="1">
      <alignment horizontal="center"/>
    </xf>
    <xf numFmtId="1" fontId="10" fillId="16" borderId="34" xfId="38" applyNumberFormat="1" applyFont="1" applyFill="1" applyBorder="1" applyAlignment="1">
      <alignment horizontal="center"/>
    </xf>
    <xf numFmtId="2" fontId="10" fillId="11" borderId="13" xfId="30" applyNumberFormat="1" applyFont="1" applyFill="1" applyBorder="1" applyAlignment="1">
      <alignment horizontal="center"/>
    </xf>
    <xf numFmtId="2" fontId="10" fillId="21" borderId="13" xfId="30" applyNumberFormat="1" applyFont="1" applyFill="1" applyBorder="1" applyAlignment="1">
      <alignment horizontal="center"/>
    </xf>
    <xf numFmtId="164" fontId="18" fillId="0" borderId="0" xfId="30" applyNumberFormat="1" applyProtection="1">
      <protection hidden="1"/>
    </xf>
    <xf numFmtId="2" fontId="10" fillId="19" borderId="13" xfId="30" applyNumberFormat="1" applyFont="1" applyFill="1" applyBorder="1" applyAlignment="1">
      <alignment horizontal="center"/>
    </xf>
    <xf numFmtId="0" fontId="10" fillId="0" borderId="0" xfId="41"/>
    <xf numFmtId="0" fontId="10" fillId="0" borderId="5" xfId="41" applyBorder="1" applyAlignment="1">
      <alignment horizontal="center"/>
    </xf>
    <xf numFmtId="0" fontId="8" fillId="0" borderId="0" xfId="2" applyAlignment="1" applyProtection="1"/>
    <xf numFmtId="0" fontId="10" fillId="0" borderId="12" xfId="41" applyBorder="1"/>
    <xf numFmtId="0" fontId="10" fillId="0" borderId="4" xfId="41" applyBorder="1"/>
    <xf numFmtId="0" fontId="10" fillId="0" borderId="12" xfId="38" applyFont="1" applyBorder="1"/>
    <xf numFmtId="0" fontId="10" fillId="0" borderId="34" xfId="38" applyFont="1" applyBorder="1"/>
    <xf numFmtId="0" fontId="14" fillId="0" borderId="34" xfId="38" applyFont="1" applyBorder="1"/>
    <xf numFmtId="0" fontId="10" fillId="0" borderId="4" xfId="38" applyFont="1" applyBorder="1"/>
    <xf numFmtId="0" fontId="10" fillId="0" borderId="5" xfId="38" applyFont="1" applyBorder="1"/>
    <xf numFmtId="0" fontId="20" fillId="0" borderId="12" xfId="38" applyFont="1" applyBorder="1"/>
    <xf numFmtId="1" fontId="10" fillId="0" borderId="4" xfId="38" applyNumberFormat="1" applyFont="1" applyBorder="1" applyAlignment="1">
      <alignment horizontal="center"/>
    </xf>
    <xf numFmtId="1" fontId="10" fillId="0" borderId="5" xfId="38" applyNumberFormat="1" applyFont="1" applyBorder="1" applyAlignment="1">
      <alignment horizontal="center"/>
    </xf>
    <xf numFmtId="0" fontId="10" fillId="0" borderId="57" xfId="41" applyBorder="1"/>
    <xf numFmtId="1" fontId="23" fillId="0" borderId="5" xfId="22" applyNumberFormat="1" applyFont="1" applyBorder="1"/>
    <xf numFmtId="0" fontId="23" fillId="0" borderId="5" xfId="22" applyFont="1" applyBorder="1"/>
    <xf numFmtId="0" fontId="10" fillId="0" borderId="4" xfId="23" applyFont="1" applyFill="1" applyBorder="1" applyAlignment="1">
      <alignment horizontal="center"/>
    </xf>
    <xf numFmtId="2" fontId="10" fillId="0" borderId="0" xfId="23" applyNumberFormat="1" applyBorder="1" applyAlignment="1">
      <alignment horizontal="center"/>
    </xf>
    <xf numFmtId="2" fontId="10" fillId="0" borderId="5" xfId="23" applyNumberFormat="1" applyBorder="1" applyAlignment="1">
      <alignment horizontal="center"/>
    </xf>
    <xf numFmtId="0" fontId="10" fillId="0" borderId="13" xfId="41" applyBorder="1"/>
    <xf numFmtId="0" fontId="10" fillId="0" borderId="10" xfId="41" applyBorder="1"/>
    <xf numFmtId="0" fontId="10" fillId="0" borderId="11" xfId="41" applyBorder="1"/>
    <xf numFmtId="0" fontId="10" fillId="0" borderId="15" xfId="41" applyBorder="1"/>
    <xf numFmtId="0" fontId="10" fillId="0" borderId="13" xfId="41" applyBorder="1" applyAlignment="1">
      <alignment horizontal="center"/>
    </xf>
    <xf numFmtId="0" fontId="14" fillId="0" borderId="16" xfId="41" applyFont="1" applyBorder="1"/>
    <xf numFmtId="0" fontId="14" fillId="0" borderId="10" xfId="41" applyFont="1" applyBorder="1"/>
    <xf numFmtId="0" fontId="56" fillId="0" borderId="0" xfId="41" applyFont="1"/>
    <xf numFmtId="0" fontId="56" fillId="0" borderId="0" xfId="41" quotePrefix="1" applyFont="1" applyAlignment="1">
      <alignment horizontal="left"/>
    </xf>
    <xf numFmtId="0" fontId="14" fillId="0" borderId="44" xfId="38" applyFont="1" applyBorder="1"/>
    <xf numFmtId="0" fontId="10" fillId="0" borderId="4" xfId="41" applyBorder="1" applyAlignment="1">
      <alignment horizontal="center"/>
    </xf>
    <xf numFmtId="0" fontId="10" fillId="0" borderId="57" xfId="41" applyBorder="1" applyAlignment="1">
      <alignment horizontal="center"/>
    </xf>
    <xf numFmtId="0" fontId="20" fillId="0" borderId="0" xfId="41" applyFont="1"/>
    <xf numFmtId="0" fontId="51" fillId="0" borderId="34" xfId="41" applyFont="1" applyBorder="1" applyAlignment="1">
      <alignment horizontal="center"/>
    </xf>
    <xf numFmtId="0" fontId="14" fillId="0" borderId="4" xfId="41" applyFont="1" applyBorder="1" applyAlignment="1">
      <alignment horizontal="left"/>
    </xf>
    <xf numFmtId="2" fontId="10" fillId="16" borderId="15" xfId="30" applyNumberFormat="1" applyFont="1" applyFill="1" applyBorder="1"/>
    <xf numFmtId="2" fontId="10" fillId="16" borderId="13" xfId="30" applyNumberFormat="1" applyFont="1" applyFill="1" applyBorder="1"/>
    <xf numFmtId="1" fontId="10" fillId="16" borderId="5" xfId="38" applyNumberFormat="1" applyFont="1" applyFill="1" applyBorder="1" applyAlignment="1">
      <alignment horizontal="center"/>
    </xf>
    <xf numFmtId="2" fontId="10" fillId="16" borderId="13" xfId="30" applyNumberFormat="1" applyFont="1" applyFill="1" applyBorder="1" applyProtection="1">
      <protection hidden="1"/>
    </xf>
    <xf numFmtId="0" fontId="18" fillId="4" borderId="9" xfId="30" applyFill="1" applyBorder="1" applyAlignment="1">
      <alignment horizontal="left"/>
    </xf>
    <xf numFmtId="164" fontId="10" fillId="0" borderId="0" xfId="30" quotePrefix="1" applyNumberFormat="1" applyFont="1" applyProtection="1">
      <protection hidden="1"/>
    </xf>
    <xf numFmtId="0" fontId="18" fillId="23" borderId="9" xfId="30" applyFill="1" applyBorder="1" applyAlignment="1">
      <alignment horizontal="left"/>
    </xf>
    <xf numFmtId="0" fontId="18" fillId="24" borderId="9" xfId="30" applyFill="1" applyBorder="1" applyAlignment="1">
      <alignment horizontal="left"/>
    </xf>
    <xf numFmtId="0" fontId="18" fillId="3" borderId="9" xfId="30" applyFill="1" applyBorder="1" applyAlignment="1">
      <alignment horizontal="left"/>
    </xf>
    <xf numFmtId="0" fontId="18" fillId="10" borderId="9" xfId="30" applyFill="1" applyBorder="1" applyAlignment="1">
      <alignment horizontal="left"/>
    </xf>
    <xf numFmtId="0" fontId="18" fillId="25" borderId="9" xfId="30" applyFill="1" applyBorder="1" applyAlignment="1">
      <alignment horizontal="left"/>
    </xf>
    <xf numFmtId="0" fontId="18" fillId="26" borderId="9" xfId="30" applyFill="1" applyBorder="1"/>
    <xf numFmtId="0" fontId="18" fillId="0" borderId="0" xfId="30"/>
    <xf numFmtId="0" fontId="14" fillId="0" borderId="57" xfId="41" applyFont="1" applyBorder="1" applyAlignment="1">
      <alignment horizontal="left" vertical="center"/>
    </xf>
    <xf numFmtId="2" fontId="25" fillId="0" borderId="7" xfId="41" applyNumberFormat="1" applyFont="1" applyBorder="1" applyAlignment="1">
      <alignment horizontal="center"/>
    </xf>
    <xf numFmtId="0" fontId="25" fillId="11" borderId="9" xfId="41" applyFont="1" applyFill="1" applyBorder="1"/>
    <xf numFmtId="1" fontId="25" fillId="16" borderId="8" xfId="38" applyNumberFormat="1" applyFont="1" applyFill="1" applyBorder="1" applyAlignment="1">
      <alignment horizontal="center"/>
    </xf>
    <xf numFmtId="0" fontId="14" fillId="0" borderId="15" xfId="41" applyFont="1" applyBorder="1"/>
    <xf numFmtId="0" fontId="14" fillId="0" borderId="13" xfId="41" applyFont="1" applyBorder="1" applyAlignment="1">
      <alignment horizontal="center"/>
    </xf>
    <xf numFmtId="0" fontId="14" fillId="0" borderId="57" xfId="41" applyFont="1" applyBorder="1" applyAlignment="1">
      <alignment horizontal="center"/>
    </xf>
    <xf numFmtId="0" fontId="14" fillId="0" borderId="4" xfId="14" applyFont="1" applyBorder="1"/>
    <xf numFmtId="165" fontId="10" fillId="0" borderId="0" xfId="20" applyNumberFormat="1" applyFont="1" applyAlignment="1">
      <alignment horizontal="center"/>
    </xf>
    <xf numFmtId="166" fontId="10" fillId="0" borderId="5" xfId="20" applyNumberFormat="1" applyFont="1" applyBorder="1" applyAlignment="1">
      <alignment horizontal="center"/>
    </xf>
    <xf numFmtId="0" fontId="10" fillId="0" borderId="0" xfId="20" applyFont="1" applyAlignment="1">
      <alignment horizontal="center"/>
    </xf>
    <xf numFmtId="168" fontId="10" fillId="0" borderId="5" xfId="43" applyNumberFormat="1" applyFont="1" applyBorder="1" applyAlignment="1">
      <alignment horizontal="centerContinuous"/>
    </xf>
    <xf numFmtId="2" fontId="10" fillId="0" borderId="0" xfId="20" applyNumberFormat="1" applyFont="1" applyAlignment="1">
      <alignment horizontal="center"/>
    </xf>
    <xf numFmtId="1" fontId="10" fillId="0" borderId="0" xfId="20" applyNumberFormat="1" applyFont="1" applyAlignment="1">
      <alignment horizontal="center"/>
    </xf>
    <xf numFmtId="2" fontId="10" fillId="0" borderId="0" xfId="38" applyNumberFormat="1" applyFont="1" applyAlignment="1">
      <alignment horizontal="center"/>
    </xf>
    <xf numFmtId="164" fontId="10" fillId="0" borderId="0" xfId="20" applyNumberFormat="1" applyFont="1" applyAlignment="1">
      <alignment horizontal="center"/>
    </xf>
    <xf numFmtId="166" fontId="14" fillId="0" borderId="7" xfId="14" applyNumberFormat="1" applyFont="1" applyBorder="1" applyAlignment="1">
      <alignment horizontal="left"/>
    </xf>
    <xf numFmtId="1" fontId="10" fillId="0" borderId="7" xfId="20" applyNumberFormat="1" applyFont="1" applyBorder="1" applyAlignment="1">
      <alignment horizontal="center"/>
    </xf>
    <xf numFmtId="165" fontId="10" fillId="0" borderId="8" xfId="20" applyNumberFormat="1" applyFont="1" applyBorder="1" applyAlignment="1">
      <alignment horizontal="center"/>
    </xf>
    <xf numFmtId="2" fontId="10" fillId="0" borderId="0" xfId="38" applyNumberFormat="1" applyFont="1"/>
    <xf numFmtId="9" fontId="94" fillId="0" borderId="0" xfId="0" applyNumberFormat="1" applyFont="1" applyFill="1" applyAlignment="1">
      <alignment vertical="center"/>
    </xf>
    <xf numFmtId="9" fontId="96" fillId="0" borderId="0" xfId="0" applyNumberFormat="1" applyFont="1" applyFill="1" applyAlignment="1">
      <alignment vertical="center"/>
    </xf>
    <xf numFmtId="0" fontId="12" fillId="0" borderId="0" xfId="41" applyFont="1"/>
    <xf numFmtId="0" fontId="23" fillId="0" borderId="0" xfId="41" applyFont="1"/>
    <xf numFmtId="0" fontId="10" fillId="0" borderId="0" xfId="38" quotePrefix="1" applyFont="1" applyAlignment="1">
      <alignment horizontal="left"/>
    </xf>
    <xf numFmtId="0" fontId="10" fillId="0" borderId="0" xfId="38" applyFont="1" applyAlignment="1">
      <alignment horizontal="left"/>
    </xf>
    <xf numFmtId="0" fontId="10" fillId="0" borderId="0" xfId="41" quotePrefix="1"/>
    <xf numFmtId="0" fontId="10" fillId="0" borderId="0" xfId="41" applyFont="1"/>
    <xf numFmtId="0" fontId="10" fillId="0" borderId="12" xfId="41" applyFont="1" applyBorder="1"/>
    <xf numFmtId="0" fontId="10" fillId="0" borderId="2" xfId="41" applyFont="1" applyBorder="1"/>
    <xf numFmtId="0" fontId="10" fillId="0" borderId="3" xfId="41" applyFont="1" applyBorder="1"/>
    <xf numFmtId="0" fontId="10" fillId="0" borderId="4" xfId="41" applyFont="1" applyBorder="1"/>
    <xf numFmtId="0" fontId="10" fillId="0" borderId="5" xfId="41" applyFont="1" applyBorder="1"/>
    <xf numFmtId="0" fontId="10" fillId="0" borderId="4" xfId="41" applyFont="1" applyBorder="1" applyAlignment="1">
      <alignment horizontal="center"/>
    </xf>
    <xf numFmtId="0" fontId="10" fillId="0" borderId="0" xfId="41" applyFont="1" applyAlignment="1">
      <alignment horizontal="center"/>
    </xf>
    <xf numFmtId="0" fontId="10" fillId="0" borderId="12" xfId="41" applyFont="1" applyBorder="1" applyAlignment="1">
      <alignment horizontal="center"/>
    </xf>
    <xf numFmtId="0" fontId="10" fillId="0" borderId="2" xfId="41" applyFont="1" applyBorder="1" applyAlignment="1">
      <alignment horizontal="center"/>
    </xf>
    <xf numFmtId="0" fontId="10" fillId="0" borderId="3" xfId="41" applyFont="1" applyBorder="1" applyAlignment="1">
      <alignment horizontal="center"/>
    </xf>
    <xf numFmtId="0" fontId="10" fillId="0" borderId="6" xfId="41" applyFont="1" applyBorder="1" applyAlignment="1">
      <alignment horizontal="center"/>
    </xf>
    <xf numFmtId="0" fontId="10" fillId="0" borderId="7" xfId="41" applyFont="1" applyBorder="1" applyAlignment="1">
      <alignment horizontal="center"/>
    </xf>
    <xf numFmtId="0" fontId="10" fillId="0" borderId="8" xfId="41" applyFont="1" applyBorder="1" applyAlignment="1">
      <alignment horizontal="center"/>
    </xf>
    <xf numFmtId="0" fontId="14" fillId="0" borderId="4" xfId="41" applyFont="1" applyBorder="1"/>
    <xf numFmtId="0" fontId="10" fillId="0" borderId="5" xfId="41" applyFont="1" applyBorder="1" applyAlignment="1">
      <alignment horizontal="right"/>
    </xf>
    <xf numFmtId="1" fontId="10" fillId="0" borderId="0" xfId="41" applyNumberFormat="1" applyFont="1" applyAlignment="1">
      <alignment horizontal="center"/>
    </xf>
    <xf numFmtId="1" fontId="10" fillId="0" borderId="5" xfId="41" applyNumberFormat="1" applyFont="1" applyBorder="1" applyAlignment="1">
      <alignment horizontal="center"/>
    </xf>
    <xf numFmtId="0" fontId="10" fillId="0" borderId="6" xfId="41" applyFont="1" applyBorder="1"/>
    <xf numFmtId="0" fontId="10" fillId="0" borderId="7" xfId="41" applyFont="1" applyBorder="1"/>
    <xf numFmtId="0" fontId="10" fillId="0" borderId="8" xfId="41" applyFont="1" applyBorder="1"/>
    <xf numFmtId="0" fontId="14" fillId="0" borderId="11" xfId="41" applyFont="1" applyBorder="1" applyAlignment="1">
      <alignment horizontal="center"/>
    </xf>
    <xf numFmtId="0" fontId="14" fillId="0" borderId="16" xfId="41" applyFont="1" applyBorder="1" applyAlignment="1">
      <alignment horizontal="center"/>
    </xf>
    <xf numFmtId="0" fontId="14" fillId="0" borderId="11" xfId="14" applyFont="1" applyBorder="1" applyAlignment="1">
      <alignment horizontal="center"/>
    </xf>
    <xf numFmtId="0" fontId="66" fillId="0" borderId="12" xfId="27" applyFont="1" applyBorder="1" applyAlignment="1">
      <alignment vertical="center"/>
    </xf>
    <xf numFmtId="0" fontId="12" fillId="0" borderId="34" xfId="27" applyFont="1" applyBorder="1" applyAlignment="1">
      <alignment horizontal="center" vertical="center"/>
    </xf>
    <xf numFmtId="0" fontId="12" fillId="0" borderId="5" xfId="27" applyFont="1" applyBorder="1" applyAlignment="1">
      <alignment horizontal="center" vertical="center"/>
    </xf>
    <xf numFmtId="0" fontId="69" fillId="0" borderId="15" xfId="27" applyFont="1" applyBorder="1" applyAlignment="1">
      <alignment horizontal="center" vertical="center" wrapText="1"/>
    </xf>
    <xf numFmtId="0" fontId="69" fillId="0" borderId="13" xfId="27" applyFont="1" applyBorder="1" applyAlignment="1">
      <alignment horizontal="center" vertical="center" wrapText="1"/>
    </xf>
    <xf numFmtId="0" fontId="12" fillId="0" borderId="15" xfId="27" applyFont="1" applyBorder="1" applyAlignment="1">
      <alignment horizontal="center" vertical="center" wrapText="1"/>
    </xf>
    <xf numFmtId="0" fontId="12" fillId="0" borderId="13" xfId="27" applyFont="1" applyBorder="1" applyAlignment="1">
      <alignment horizontal="center" vertical="center" wrapText="1"/>
    </xf>
    <xf numFmtId="2" fontId="10" fillId="0" borderId="36" xfId="41" applyNumberFormat="1" applyBorder="1" applyAlignment="1">
      <alignment horizontal="center"/>
    </xf>
    <xf numFmtId="2" fontId="10" fillId="0" borderId="38" xfId="41" applyNumberFormat="1" applyBorder="1" applyAlignment="1">
      <alignment horizontal="center"/>
    </xf>
    <xf numFmtId="0" fontId="14" fillId="0" borderId="14" xfId="41" applyFont="1" applyBorder="1" applyAlignment="1">
      <alignment horizontal="left"/>
    </xf>
    <xf numFmtId="2" fontId="51" fillId="0" borderId="5" xfId="41" applyNumberFormat="1" applyFont="1" applyBorder="1" applyAlignment="1">
      <alignment horizontal="center"/>
    </xf>
    <xf numFmtId="2" fontId="51" fillId="0" borderId="0" xfId="41" applyNumberFormat="1" applyFont="1" applyAlignment="1">
      <alignment horizontal="center"/>
    </xf>
    <xf numFmtId="0" fontId="14" fillId="0" borderId="13" xfId="41" applyFont="1" applyBorder="1" applyAlignment="1">
      <alignment horizontal="left"/>
    </xf>
    <xf numFmtId="0" fontId="51" fillId="0" borderId="5" xfId="41" applyFont="1" applyBorder="1" applyAlignment="1">
      <alignment horizontal="center"/>
    </xf>
    <xf numFmtId="0" fontId="14" fillId="0" borderId="13" xfId="41" applyFont="1" applyBorder="1"/>
    <xf numFmtId="164" fontId="51" fillId="0" borderId="5" xfId="41" applyNumberFormat="1" applyFont="1" applyBorder="1" applyAlignment="1">
      <alignment horizontal="center"/>
    </xf>
    <xf numFmtId="164" fontId="51" fillId="0" borderId="0" xfId="41" applyNumberFormat="1" applyFont="1" applyAlignment="1">
      <alignment horizontal="center"/>
    </xf>
    <xf numFmtId="0" fontId="10" fillId="0" borderId="34" xfId="41" applyBorder="1"/>
    <xf numFmtId="0" fontId="10" fillId="0" borderId="2" xfId="41" applyBorder="1"/>
    <xf numFmtId="0" fontId="20" fillId="0" borderId="2" xfId="41" applyFont="1" applyBorder="1"/>
    <xf numFmtId="0" fontId="23" fillId="0" borderId="0" xfId="41" applyFont="1" applyAlignment="1">
      <alignment horizontal="center"/>
    </xf>
    <xf numFmtId="0" fontId="10" fillId="0" borderId="0" xfId="41" applyAlignment="1">
      <alignment horizontal="center"/>
    </xf>
    <xf numFmtId="0" fontId="23" fillId="0" borderId="5" xfId="41" applyFont="1" applyBorder="1" applyAlignment="1">
      <alignment horizontal="center"/>
    </xf>
    <xf numFmtId="0" fontId="23" fillId="0" borderId="4" xfId="41" applyFont="1" applyBorder="1" applyAlignment="1">
      <alignment horizontal="center"/>
    </xf>
    <xf numFmtId="0" fontId="10" fillId="0" borderId="34" xfId="41" applyBorder="1" applyAlignment="1">
      <alignment horizontal="center"/>
    </xf>
    <xf numFmtId="0" fontId="10" fillId="0" borderId="12" xfId="41" applyBorder="1" applyAlignment="1">
      <alignment horizontal="center"/>
    </xf>
    <xf numFmtId="0" fontId="14" fillId="0" borderId="2" xfId="41" applyFont="1" applyBorder="1"/>
    <xf numFmtId="1" fontId="51" fillId="0" borderId="8" xfId="41" applyNumberFormat="1" applyFont="1" applyBorder="1" applyAlignment="1">
      <alignment horizontal="center"/>
    </xf>
    <xf numFmtId="1" fontId="51" fillId="0" borderId="7" xfId="41" applyNumberFormat="1" applyFont="1" applyBorder="1" applyAlignment="1">
      <alignment horizontal="center"/>
    </xf>
    <xf numFmtId="164" fontId="51" fillId="0" borderId="7" xfId="41" applyNumberFormat="1" applyFont="1" applyBorder="1"/>
    <xf numFmtId="1" fontId="51" fillId="0" borderId="7" xfId="41" applyNumberFormat="1" applyFont="1" applyBorder="1"/>
    <xf numFmtId="1" fontId="51" fillId="0" borderId="5" xfId="41" applyNumberFormat="1" applyFont="1" applyBorder="1" applyAlignment="1">
      <alignment horizontal="center"/>
    </xf>
    <xf numFmtId="1" fontId="51" fillId="0" borderId="0" xfId="41" applyNumberFormat="1" applyFont="1" applyAlignment="1">
      <alignment horizontal="center"/>
    </xf>
    <xf numFmtId="164" fontId="51" fillId="0" borderId="0" xfId="41" applyNumberFormat="1" applyFont="1"/>
    <xf numFmtId="1" fontId="51" fillId="0" borderId="0" xfId="41" applyNumberFormat="1" applyFont="1"/>
    <xf numFmtId="0" fontId="10" fillId="0" borderId="5" xfId="41" applyBorder="1"/>
    <xf numFmtId="164" fontId="51" fillId="0" borderId="8" xfId="41" applyNumberFormat="1" applyFont="1" applyBorder="1" applyAlignment="1">
      <alignment horizontal="center"/>
    </xf>
    <xf numFmtId="164" fontId="51" fillId="0" borderId="7" xfId="41" applyNumberFormat="1" applyFont="1" applyBorder="1" applyAlignment="1">
      <alignment horizontal="center"/>
    </xf>
    <xf numFmtId="2" fontId="51" fillId="0" borderId="7" xfId="41" applyNumberFormat="1" applyFont="1" applyBorder="1" applyAlignment="1">
      <alignment horizontal="center"/>
    </xf>
    <xf numFmtId="2" fontId="51" fillId="0" borderId="7" xfId="41" applyNumberFormat="1" applyFont="1" applyBorder="1"/>
    <xf numFmtId="2" fontId="51" fillId="0" borderId="0" xfId="41" applyNumberFormat="1" applyFont="1"/>
    <xf numFmtId="0" fontId="10" fillId="0" borderId="0" xfId="41" quotePrefix="1" applyAlignment="1">
      <alignment horizontal="left"/>
    </xf>
    <xf numFmtId="0" fontId="10" fillId="0" borderId="8" xfId="41" applyBorder="1"/>
    <xf numFmtId="0" fontId="10" fillId="0" borderId="6" xfId="41" applyBorder="1"/>
    <xf numFmtId="0" fontId="10" fillId="0" borderId="14" xfId="41" applyBorder="1"/>
    <xf numFmtId="165" fontId="10" fillId="0" borderId="5" xfId="38" applyNumberFormat="1" applyFont="1" applyBorder="1" applyAlignment="1">
      <alignment horizontal="center"/>
    </xf>
    <xf numFmtId="165" fontId="10" fillId="5" borderId="4" xfId="38" applyNumberFormat="1" applyFont="1" applyFill="1" applyBorder="1" applyAlignment="1">
      <alignment horizontal="center"/>
    </xf>
    <xf numFmtId="0" fontId="14" fillId="0" borderId="13" xfId="38" applyFont="1" applyBorder="1" applyAlignment="1">
      <alignment horizontal="left"/>
    </xf>
    <xf numFmtId="165" fontId="10" fillId="0" borderId="4" xfId="38" applyNumberFormat="1" applyFont="1" applyBorder="1" applyAlignment="1">
      <alignment horizontal="center"/>
    </xf>
    <xf numFmtId="169" fontId="51" fillId="0" borderId="0" xfId="41" applyNumberFormat="1" applyFont="1" applyAlignment="1">
      <alignment horizontal="center"/>
    </xf>
    <xf numFmtId="165" fontId="51" fillId="0" borderId="4" xfId="41" applyNumberFormat="1" applyFont="1" applyBorder="1" applyAlignment="1">
      <alignment horizontal="center"/>
    </xf>
    <xf numFmtId="166" fontId="51" fillId="0" borderId="0" xfId="41" applyNumberFormat="1" applyFont="1" applyAlignment="1">
      <alignment horizontal="center"/>
    </xf>
    <xf numFmtId="165" fontId="10" fillId="0" borderId="5" xfId="41" applyNumberFormat="1" applyBorder="1" applyAlignment="1">
      <alignment horizontal="center"/>
    </xf>
    <xf numFmtId="165" fontId="10" fillId="0" borderId="0" xfId="41" applyNumberFormat="1" applyAlignment="1">
      <alignment horizontal="center"/>
    </xf>
    <xf numFmtId="0" fontId="24" fillId="0" borderId="0" xfId="41" applyFont="1"/>
    <xf numFmtId="0" fontId="24" fillId="0" borderId="12" xfId="41" applyFont="1" applyBorder="1"/>
    <xf numFmtId="0" fontId="14" fillId="0" borderId="0" xfId="41" applyFont="1" applyAlignment="1">
      <alignment horizontal="center"/>
    </xf>
    <xf numFmtId="0" fontId="10" fillId="0" borderId="9" xfId="41" applyBorder="1"/>
    <xf numFmtId="0" fontId="10" fillId="0" borderId="0" xfId="41" applyAlignment="1">
      <alignment horizontal="left"/>
    </xf>
    <xf numFmtId="165" fontId="10" fillId="0" borderId="14" xfId="41" applyNumberFormat="1" applyBorder="1" applyAlignment="1">
      <alignment horizontal="center"/>
    </xf>
    <xf numFmtId="165" fontId="10" fillId="0" borderId="8" xfId="41" applyNumberFormat="1" applyBorder="1" applyAlignment="1">
      <alignment horizontal="center"/>
    </xf>
    <xf numFmtId="165" fontId="10" fillId="0" borderId="6" xfId="41" applyNumberFormat="1" applyBorder="1" applyAlignment="1">
      <alignment horizontal="center"/>
    </xf>
    <xf numFmtId="0" fontId="14" fillId="0" borderId="6" xfId="41" quotePrefix="1" applyFont="1" applyBorder="1" applyAlignment="1">
      <alignment horizontal="left"/>
    </xf>
    <xf numFmtId="165" fontId="10" fillId="0" borderId="13" xfId="41" applyNumberFormat="1" applyBorder="1" applyAlignment="1">
      <alignment horizontal="center"/>
    </xf>
    <xf numFmtId="165" fontId="10" fillId="0" borderId="4" xfId="41" applyNumberFormat="1" applyBorder="1" applyAlignment="1">
      <alignment horizontal="center"/>
    </xf>
    <xf numFmtId="0" fontId="14" fillId="0" borderId="4" xfId="41" quotePrefix="1" applyFont="1" applyBorder="1" applyAlignment="1">
      <alignment horizontal="left"/>
    </xf>
    <xf numFmtId="0" fontId="14" fillId="0" borderId="0" xfId="41" applyFont="1" applyAlignment="1">
      <alignment horizontal="left"/>
    </xf>
    <xf numFmtId="172" fontId="10" fillId="0" borderId="4" xfId="41" applyNumberFormat="1" applyBorder="1"/>
    <xf numFmtId="0" fontId="20" fillId="0" borderId="4" xfId="41" applyFont="1" applyBorder="1"/>
    <xf numFmtId="0" fontId="20" fillId="0" borderId="14" xfId="41" applyFont="1" applyBorder="1"/>
    <xf numFmtId="0" fontId="14" fillId="0" borderId="5" xfId="41" applyFont="1" applyBorder="1" applyAlignment="1">
      <alignment horizontal="center"/>
    </xf>
    <xf numFmtId="0" fontId="10" fillId="0" borderId="13" xfId="17" applyFont="1" applyBorder="1" applyAlignment="1">
      <alignment horizontal="center"/>
    </xf>
    <xf numFmtId="0" fontId="10" fillId="0" borderId="15" xfId="17" applyFont="1" applyBorder="1" applyAlignment="1">
      <alignment horizontal="center"/>
    </xf>
    <xf numFmtId="0" fontId="14" fillId="0" borderId="15" xfId="41" applyFont="1" applyBorder="1" applyAlignment="1">
      <alignment horizontal="center"/>
    </xf>
    <xf numFmtId="173" fontId="16" fillId="0" borderId="8" xfId="25" applyNumberFormat="1" applyBorder="1" applyAlignment="1">
      <alignment horizontal="center"/>
    </xf>
    <xf numFmtId="0" fontId="15" fillId="0" borderId="6" xfId="26" applyFont="1" applyBorder="1" applyAlignment="1">
      <alignment horizontal="left"/>
    </xf>
    <xf numFmtId="173" fontId="16" fillId="0" borderId="5" xfId="25" applyNumberFormat="1" applyBorder="1" applyAlignment="1">
      <alignment horizontal="center"/>
    </xf>
    <xf numFmtId="0" fontId="15" fillId="0" borderId="4" xfId="26" applyFont="1" applyBorder="1" applyAlignment="1">
      <alignment horizontal="left"/>
    </xf>
    <xf numFmtId="0" fontId="16" fillId="0" borderId="16" xfId="25" applyBorder="1"/>
    <xf numFmtId="0" fontId="10" fillId="0" borderId="8" xfId="17" applyFont="1" applyBorder="1" applyAlignment="1">
      <alignment horizontal="center"/>
    </xf>
    <xf numFmtId="165" fontId="10" fillId="0" borderId="7" xfId="17" applyNumberFormat="1" applyFont="1" applyBorder="1" applyAlignment="1">
      <alignment horizontal="center"/>
    </xf>
    <xf numFmtId="165" fontId="10" fillId="0" borderId="6" xfId="17" applyNumberFormat="1" applyFont="1" applyBorder="1" applyAlignment="1">
      <alignment horizontal="center"/>
    </xf>
    <xf numFmtId="0" fontId="10" fillId="0" borderId="5" xfId="17" applyFont="1" applyBorder="1" applyAlignment="1">
      <alignment horizontal="center"/>
    </xf>
    <xf numFmtId="165" fontId="10" fillId="0" borderId="0" xfId="17" applyNumberFormat="1" applyFont="1" applyAlignment="1">
      <alignment horizontal="center"/>
    </xf>
    <xf numFmtId="165" fontId="10" fillId="0" borderId="4" xfId="17" applyNumberFormat="1" applyFont="1" applyBorder="1" applyAlignment="1">
      <alignment horizontal="center"/>
    </xf>
    <xf numFmtId="0" fontId="10" fillId="0" borderId="34" xfId="17" applyFont="1" applyBorder="1" applyAlignment="1">
      <alignment horizontal="center"/>
    </xf>
    <xf numFmtId="2" fontId="10" fillId="0" borderId="2" xfId="17" applyNumberFormat="1" applyFont="1" applyBorder="1" applyAlignment="1">
      <alignment horizontal="center"/>
    </xf>
    <xf numFmtId="2" fontId="10" fillId="0" borderId="12" xfId="17" applyNumberFormat="1" applyFont="1" applyBorder="1" applyAlignment="1">
      <alignment horizontal="center"/>
    </xf>
    <xf numFmtId="0" fontId="10" fillId="0" borderId="2" xfId="17" applyFont="1" applyBorder="1"/>
    <xf numFmtId="0" fontId="20" fillId="0" borderId="2" xfId="17" quotePrefix="1" applyFont="1" applyBorder="1" applyAlignment="1">
      <alignment horizontal="left"/>
    </xf>
    <xf numFmtId="0" fontId="10" fillId="0" borderId="5" xfId="17" quotePrefix="1" applyFont="1" applyBorder="1" applyAlignment="1">
      <alignment horizontal="center"/>
    </xf>
    <xf numFmtId="0" fontId="14" fillId="0" borderId="14" xfId="17" applyFont="1" applyBorder="1" applyAlignment="1">
      <alignment horizontal="center"/>
    </xf>
    <xf numFmtId="0" fontId="10" fillId="0" borderId="6" xfId="17" applyFont="1" applyBorder="1" applyAlignment="1">
      <alignment horizontal="center"/>
    </xf>
    <xf numFmtId="0" fontId="10" fillId="0" borderId="4" xfId="17" applyFont="1" applyBorder="1"/>
    <xf numFmtId="0" fontId="10" fillId="0" borderId="13" xfId="17" quotePrefix="1" applyFont="1" applyBorder="1" applyAlignment="1">
      <alignment horizontal="center"/>
    </xf>
    <xf numFmtId="0" fontId="14" fillId="0" borderId="13" xfId="17" applyFont="1" applyBorder="1" applyAlignment="1">
      <alignment horizontal="center"/>
    </xf>
    <xf numFmtId="0" fontId="10" fillId="0" borderId="12" xfId="17" applyFont="1" applyBorder="1" applyAlignment="1">
      <alignment horizontal="center"/>
    </xf>
    <xf numFmtId="0" fontId="12" fillId="0" borderId="13" xfId="17" applyFont="1" applyBorder="1" applyAlignment="1">
      <alignment horizontal="center"/>
    </xf>
    <xf numFmtId="0" fontId="14" fillId="0" borderId="15" xfId="17" quotePrefix="1" applyFont="1" applyBorder="1" applyAlignment="1">
      <alignment horizontal="center"/>
    </xf>
    <xf numFmtId="0" fontId="14" fillId="0" borderId="16" xfId="17" applyFont="1" applyBorder="1" applyAlignment="1">
      <alignment horizontal="center"/>
    </xf>
    <xf numFmtId="0" fontId="12" fillId="0" borderId="34" xfId="17" applyFont="1" applyBorder="1" applyAlignment="1">
      <alignment horizontal="center"/>
    </xf>
    <xf numFmtId="0" fontId="12" fillId="0" borderId="11" xfId="17" applyFont="1" applyBorder="1" applyAlignment="1">
      <alignment horizontal="left"/>
    </xf>
    <xf numFmtId="0" fontId="12" fillId="0" borderId="16" xfId="17" applyFont="1" applyBorder="1" applyAlignment="1">
      <alignment horizontal="left"/>
    </xf>
    <xf numFmtId="1" fontId="10" fillId="0" borderId="0" xfId="41" applyNumberFormat="1"/>
    <xf numFmtId="1" fontId="10" fillId="0" borderId="0" xfId="41" applyNumberFormat="1" applyAlignment="1">
      <alignment horizontal="center"/>
    </xf>
    <xf numFmtId="0" fontId="14" fillId="0" borderId="0" xfId="41" applyFont="1"/>
    <xf numFmtId="2" fontId="51" fillId="0" borderId="8" xfId="14" applyNumberFormat="1" applyFont="1" applyBorder="1" applyAlignment="1">
      <alignment horizontal="center"/>
    </xf>
    <xf numFmtId="2" fontId="51" fillId="0" borderId="7" xfId="14" applyNumberFormat="1" applyFont="1" applyBorder="1" applyAlignment="1">
      <alignment horizontal="center"/>
    </xf>
    <xf numFmtId="0" fontId="14" fillId="0" borderId="14" xfId="14" applyFont="1" applyBorder="1" applyAlignment="1">
      <alignment horizontal="left"/>
    </xf>
    <xf numFmtId="164" fontId="51" fillId="0" borderId="5" xfId="14" applyNumberFormat="1" applyFont="1" applyBorder="1" applyAlignment="1">
      <alignment horizontal="center"/>
    </xf>
    <xf numFmtId="164" fontId="51" fillId="0" borderId="0" xfId="14" applyNumberFormat="1" applyFont="1" applyAlignment="1">
      <alignment horizontal="center"/>
    </xf>
    <xf numFmtId="164" fontId="51" fillId="0" borderId="4" xfId="14" applyNumberFormat="1" applyFont="1" applyBorder="1" applyAlignment="1">
      <alignment horizontal="center"/>
    </xf>
    <xf numFmtId="0" fontId="10" fillId="0" borderId="8" xfId="14" applyBorder="1" applyAlignment="1">
      <alignment horizontal="center"/>
    </xf>
    <xf numFmtId="0" fontId="10" fillId="0" borderId="7" xfId="14" applyBorder="1" applyAlignment="1">
      <alignment horizontal="center"/>
    </xf>
    <xf numFmtId="0" fontId="10" fillId="0" borderId="6" xfId="14" applyBorder="1" applyAlignment="1">
      <alignment horizontal="center"/>
    </xf>
    <xf numFmtId="0" fontId="63" fillId="0" borderId="0" xfId="32" applyFont="1"/>
    <xf numFmtId="164" fontId="10" fillId="0" borderId="0" xfId="41" applyNumberFormat="1" applyAlignment="1">
      <alignment horizontal="center"/>
    </xf>
    <xf numFmtId="0" fontId="20" fillId="0" borderId="0" xfId="41" applyFont="1" applyAlignment="1">
      <alignment horizontal="left"/>
    </xf>
    <xf numFmtId="0" fontId="14" fillId="0" borderId="0" xfId="9" applyFont="1" applyAlignment="1">
      <alignment horizontal="center"/>
    </xf>
    <xf numFmtId="0" fontId="10" fillId="0" borderId="0" xfId="9"/>
    <xf numFmtId="164" fontId="10" fillId="0" borderId="0" xfId="9" applyNumberFormat="1"/>
    <xf numFmtId="0" fontId="20" fillId="0" borderId="0" xfId="41" quotePrefix="1" applyFont="1"/>
    <xf numFmtId="0" fontId="14" fillId="0" borderId="0" xfId="9" applyFont="1"/>
    <xf numFmtId="2" fontId="10" fillId="0" borderId="0" xfId="41" applyNumberFormat="1"/>
    <xf numFmtId="2" fontId="10" fillId="0" borderId="0" xfId="9" applyNumberFormat="1"/>
    <xf numFmtId="0" fontId="38" fillId="0" borderId="0" xfId="41" applyFont="1"/>
    <xf numFmtId="164" fontId="10" fillId="0" borderId="0" xfId="41" applyNumberFormat="1"/>
    <xf numFmtId="0" fontId="10" fillId="0" borderId="0" xfId="9" applyAlignment="1">
      <alignment horizontal="center"/>
    </xf>
    <xf numFmtId="2" fontId="51" fillId="0" borderId="8" xfId="41" applyNumberFormat="1" applyFont="1" applyBorder="1" applyAlignment="1">
      <alignment horizontal="center"/>
    </xf>
    <xf numFmtId="0" fontId="10" fillId="0" borderId="8" xfId="41" applyBorder="1" applyAlignment="1">
      <alignment horizontal="center" vertical="center"/>
    </xf>
    <xf numFmtId="0" fontId="10" fillId="0" borderId="7" xfId="41" applyBorder="1" applyAlignment="1">
      <alignment horizontal="center"/>
    </xf>
    <xf numFmtId="0" fontId="10" fillId="0" borderId="6" xfId="41" applyBorder="1" applyAlignment="1">
      <alignment horizontal="center" vertical="center"/>
    </xf>
    <xf numFmtId="0" fontId="10" fillId="0" borderId="2" xfId="41" applyBorder="1" applyAlignment="1">
      <alignment horizontal="center"/>
    </xf>
    <xf numFmtId="0" fontId="10" fillId="0" borderId="7" xfId="41" applyBorder="1"/>
    <xf numFmtId="0" fontId="10" fillId="0" borderId="13" xfId="38" applyFont="1" applyBorder="1" applyAlignment="1">
      <alignment horizontal="left"/>
    </xf>
    <xf numFmtId="2" fontId="10" fillId="0" borderId="5" xfId="41" applyNumberFormat="1" applyBorder="1" applyAlignment="1">
      <alignment horizontal="center"/>
    </xf>
    <xf numFmtId="1" fontId="10" fillId="0" borderId="5" xfId="41" applyNumberFormat="1" applyBorder="1" applyAlignment="1">
      <alignment horizontal="center"/>
    </xf>
    <xf numFmtId="165" fontId="51" fillId="0" borderId="0" xfId="41" applyNumberFormat="1" applyFont="1" applyAlignment="1">
      <alignment horizontal="center"/>
    </xf>
    <xf numFmtId="165" fontId="24" fillId="0" borderId="0" xfId="41" applyNumberFormat="1" applyFont="1" applyAlignment="1">
      <alignment horizontal="left"/>
    </xf>
    <xf numFmtId="166" fontId="10" fillId="0" borderId="0" xfId="41" applyNumberFormat="1" applyAlignment="1">
      <alignment horizontal="center"/>
    </xf>
    <xf numFmtId="0" fontId="24" fillId="0" borderId="2" xfId="41" applyFont="1" applyBorder="1"/>
    <xf numFmtId="0" fontId="14" fillId="0" borderId="34" xfId="41" applyFont="1" applyBorder="1"/>
    <xf numFmtId="0" fontId="14" fillId="0" borderId="12" xfId="41" applyFont="1" applyBorder="1" applyAlignment="1">
      <alignment horizontal="center"/>
    </xf>
    <xf numFmtId="0" fontId="14" fillId="0" borderId="12" xfId="41" applyFont="1" applyBorder="1"/>
    <xf numFmtId="0" fontId="20" fillId="0" borderId="12" xfId="41" applyFont="1" applyBorder="1"/>
    <xf numFmtId="0" fontId="20" fillId="0" borderId="6" xfId="41" applyFont="1" applyBorder="1"/>
    <xf numFmtId="0" fontId="107" fillId="0" borderId="0" xfId="10" applyFont="1" applyAlignment="1">
      <alignment vertical="center" wrapText="1"/>
    </xf>
    <xf numFmtId="0" fontId="107" fillId="0" borderId="14" xfId="10" applyFont="1" applyBorder="1" applyAlignment="1">
      <alignment horizontal="center" vertical="center" wrapText="1"/>
    </xf>
    <xf numFmtId="173" fontId="10" fillId="0" borderId="7" xfId="25" applyNumberFormat="1" applyFont="1" applyBorder="1" applyAlignment="1">
      <alignment horizontal="center"/>
    </xf>
    <xf numFmtId="0" fontId="15" fillId="0" borderId="14" xfId="26" applyFont="1" applyBorder="1" applyAlignment="1">
      <alignment horizontal="left" wrapText="1"/>
    </xf>
    <xf numFmtId="0" fontId="107" fillId="0" borderId="13" xfId="10" applyFont="1" applyBorder="1" applyAlignment="1">
      <alignment horizontal="center" vertical="center" wrapText="1"/>
    </xf>
    <xf numFmtId="173" fontId="10" fillId="0" borderId="0" xfId="25" applyNumberFormat="1" applyFont="1" applyAlignment="1">
      <alignment horizontal="center"/>
    </xf>
    <xf numFmtId="0" fontId="15" fillId="0" borderId="13" xfId="26" applyFont="1" applyBorder="1" applyAlignment="1">
      <alignment horizontal="left" wrapText="1"/>
    </xf>
    <xf numFmtId="0" fontId="107" fillId="0" borderId="15" xfId="10" applyFont="1" applyBorder="1" applyAlignment="1">
      <alignment horizontal="center" vertical="center" wrapText="1"/>
    </xf>
    <xf numFmtId="0" fontId="10" fillId="0" borderId="0" xfId="25" quotePrefix="1" applyFont="1" applyAlignment="1">
      <alignment horizontal="center"/>
    </xf>
    <xf numFmtId="0" fontId="14" fillId="0" borderId="13" xfId="25" applyFont="1" applyBorder="1"/>
    <xf numFmtId="0" fontId="14" fillId="0" borderId="11" xfId="25" quotePrefix="1" applyFont="1" applyBorder="1" applyAlignment="1">
      <alignment horizontal="center" vertical="center"/>
    </xf>
    <xf numFmtId="0" fontId="14" fillId="0" borderId="9" xfId="25" quotePrefix="1" applyFont="1" applyBorder="1" applyAlignment="1">
      <alignment horizontal="center" wrapText="1"/>
    </xf>
    <xf numFmtId="0" fontId="14" fillId="0" borderId="9" xfId="25" applyFont="1" applyBorder="1" applyAlignment="1">
      <alignment horizontal="center" vertical="center"/>
    </xf>
    <xf numFmtId="165" fontId="10" fillId="0" borderId="14" xfId="17" applyNumberFormat="1" applyFont="1" applyBorder="1" applyAlignment="1">
      <alignment horizontal="center"/>
    </xf>
    <xf numFmtId="165" fontId="10" fillId="0" borderId="13" xfId="17" applyNumberFormat="1" applyFont="1" applyBorder="1" applyAlignment="1">
      <alignment horizontal="center"/>
    </xf>
    <xf numFmtId="2" fontId="10" fillId="0" borderId="15" xfId="17" applyNumberFormat="1" applyFont="1" applyBorder="1" applyAlignment="1">
      <alignment horizontal="center"/>
    </xf>
    <xf numFmtId="0" fontId="20" fillId="0" borderId="15" xfId="17" quotePrefix="1" applyFont="1" applyBorder="1" applyAlignment="1">
      <alignment horizontal="left"/>
    </xf>
    <xf numFmtId="0" fontId="10" fillId="0" borderId="14" xfId="17" applyFont="1" applyBorder="1"/>
    <xf numFmtId="0" fontId="38" fillId="0" borderId="0" xfId="41" applyFont="1" applyAlignment="1">
      <alignment horizontal="center"/>
    </xf>
    <xf numFmtId="0" fontId="43" fillId="0" borderId="8" xfId="27" applyFont="1" applyBorder="1"/>
    <xf numFmtId="0" fontId="43" fillId="0" borderId="7" xfId="27" applyFont="1" applyBorder="1"/>
    <xf numFmtId="0" fontId="43" fillId="0" borderId="6" xfId="27" applyFont="1" applyBorder="1"/>
    <xf numFmtId="0" fontId="43" fillId="0" borderId="0" xfId="27" applyFont="1" applyAlignment="1">
      <alignment horizontal="center" vertical="center" wrapText="1"/>
    </xf>
    <xf numFmtId="0" fontId="67" fillId="0" borderId="0" xfId="27" applyFont="1" applyAlignment="1">
      <alignment horizontal="center" vertical="center" wrapText="1"/>
    </xf>
    <xf numFmtId="0" fontId="67" fillId="0" borderId="8" xfId="27" applyFont="1" applyBorder="1" applyAlignment="1">
      <alignment horizontal="center" vertical="center"/>
    </xf>
    <xf numFmtId="0" fontId="67" fillId="0" borderId="6" xfId="27" applyFont="1" applyBorder="1" applyAlignment="1">
      <alignment horizontal="center" vertical="center"/>
    </xf>
    <xf numFmtId="0" fontId="67" fillId="0" borderId="6" xfId="27" applyFont="1" applyBorder="1" applyAlignment="1">
      <alignment vertical="center"/>
    </xf>
    <xf numFmtId="0" fontId="67" fillId="0" borderId="0" xfId="27" applyFont="1" applyAlignment="1">
      <alignment horizontal="center" vertical="center"/>
    </xf>
    <xf numFmtId="0" fontId="12" fillId="0" borderId="0" xfId="27" applyFont="1" applyAlignment="1">
      <alignment horizontal="center" vertical="center"/>
    </xf>
    <xf numFmtId="0" fontId="12" fillId="0" borderId="2" xfId="27" applyFont="1" applyBorder="1" applyAlignment="1">
      <alignment horizontal="center" vertical="center" wrapText="1"/>
    </xf>
    <xf numFmtId="0" fontId="43" fillId="0" borderId="6" xfId="27" applyFont="1" applyBorder="1" applyAlignment="1">
      <alignment horizontal="left"/>
    </xf>
    <xf numFmtId="0" fontId="63" fillId="0" borderId="29" xfId="36" applyFont="1" applyBorder="1" applyAlignment="1">
      <alignment horizontal="center" wrapText="1"/>
    </xf>
    <xf numFmtId="0" fontId="69" fillId="0" borderId="6" xfId="27" applyFont="1" applyBorder="1" applyAlignment="1">
      <alignment horizontal="center" vertical="center" wrapText="1"/>
    </xf>
    <xf numFmtId="0" fontId="0" fillId="31" borderId="0" xfId="0" quotePrefix="1" applyFill="1"/>
    <xf numFmtId="0" fontId="0" fillId="0" borderId="0" xfId="0" quotePrefix="1"/>
    <xf numFmtId="0" fontId="0" fillId="27" borderId="0" xfId="0" quotePrefix="1" applyFill="1"/>
    <xf numFmtId="0" fontId="10" fillId="0" borderId="0" xfId="6" applyNumberFormat="1"/>
    <xf numFmtId="0" fontId="108" fillId="0" borderId="0" xfId="6" applyFont="1"/>
    <xf numFmtId="0" fontId="84" fillId="0" borderId="0" xfId="6" applyFont="1"/>
    <xf numFmtId="0" fontId="10" fillId="0" borderId="0" xfId="6" applyFont="1" applyBorder="1"/>
    <xf numFmtId="0" fontId="10" fillId="0" borderId="0" xfId="6" applyFont="1" applyFill="1" applyBorder="1"/>
    <xf numFmtId="0" fontId="17" fillId="0" borderId="0" xfId="6" applyFont="1" applyFill="1" applyBorder="1" applyAlignment="1">
      <alignment horizontal="left"/>
    </xf>
    <xf numFmtId="164" fontId="10" fillId="4" borderId="0" xfId="6" applyNumberFormat="1" applyFont="1" applyFill="1" applyBorder="1"/>
    <xf numFmtId="0" fontId="10" fillId="4" borderId="0" xfId="6" applyFont="1" applyFill="1" applyBorder="1"/>
    <xf numFmtId="0" fontId="17" fillId="0" borderId="0" xfId="6" applyFont="1" applyBorder="1" applyAlignment="1">
      <alignment horizontal="left"/>
    </xf>
    <xf numFmtId="0" fontId="10" fillId="0" borderId="0" xfId="6" applyFont="1"/>
    <xf numFmtId="0" fontId="100" fillId="0" borderId="0" xfId="6" applyFont="1" applyBorder="1"/>
    <xf numFmtId="1" fontId="17" fillId="0" borderId="0" xfId="6" applyNumberFormat="1" applyFont="1" applyFill="1" applyBorder="1" applyAlignment="1">
      <alignment horizontal="center"/>
    </xf>
    <xf numFmtId="1" fontId="17" fillId="4" borderId="0" xfId="6" applyNumberFormat="1" applyFont="1" applyFill="1" applyBorder="1" applyAlignment="1">
      <alignment horizontal="center"/>
    </xf>
    <xf numFmtId="164" fontId="17" fillId="0" borderId="0" xfId="6" applyNumberFormat="1" applyFont="1" applyFill="1" applyBorder="1" applyAlignment="1">
      <alignment horizontal="center"/>
    </xf>
    <xf numFmtId="164" fontId="17" fillId="4" borderId="0" xfId="6" applyNumberFormat="1" applyFont="1" applyFill="1" applyBorder="1" applyAlignment="1">
      <alignment horizontal="center"/>
    </xf>
    <xf numFmtId="176" fontId="1" fillId="0" borderId="0" xfId="39" applyNumberFormat="1"/>
    <xf numFmtId="0" fontId="109" fillId="0" borderId="12" xfId="0" applyFont="1" applyBorder="1" applyAlignment="1">
      <alignment horizontal="center"/>
    </xf>
    <xf numFmtId="2" fontId="10" fillId="0" borderId="4" xfId="38" applyNumberFormat="1" applyFont="1" applyBorder="1" applyAlignment="1">
      <alignment horizontal="center"/>
    </xf>
    <xf numFmtId="0" fontId="10" fillId="0" borderId="13" xfId="41" applyFont="1" applyBorder="1" applyAlignment="1">
      <alignment horizontal="center"/>
    </xf>
    <xf numFmtId="0" fontId="109" fillId="0" borderId="57" xfId="0" applyFont="1" applyBorder="1" applyAlignment="1">
      <alignment horizontal="center"/>
    </xf>
    <xf numFmtId="0" fontId="10" fillId="0" borderId="57" xfId="41" applyFont="1" applyBorder="1" applyAlignment="1">
      <alignment horizontal="center"/>
    </xf>
    <xf numFmtId="0" fontId="110" fillId="0" borderId="4" xfId="0" applyFont="1" applyBorder="1" applyAlignment="1">
      <alignment horizontal="center"/>
    </xf>
    <xf numFmtId="2" fontId="10" fillId="0" borderId="5" xfId="38" applyNumberFormat="1" applyFont="1" applyBorder="1" applyAlignment="1">
      <alignment horizontal="center"/>
    </xf>
    <xf numFmtId="0" fontId="110" fillId="0" borderId="4" xfId="0" applyFont="1" applyBorder="1" applyAlignment="1">
      <alignment horizontal="left"/>
    </xf>
    <xf numFmtId="2" fontId="10" fillId="0" borderId="4" xfId="14" applyNumberFormat="1" applyFont="1" applyBorder="1" applyAlignment="1">
      <alignment horizontal="center"/>
    </xf>
    <xf numFmtId="2" fontId="10" fillId="0" borderId="0" xfId="14" applyNumberFormat="1" applyFont="1" applyAlignment="1">
      <alignment horizontal="center"/>
    </xf>
    <xf numFmtId="2" fontId="10" fillId="0" borderId="5" xfId="14" applyNumberFormat="1" applyFont="1" applyBorder="1" applyAlignment="1">
      <alignment horizontal="center"/>
    </xf>
    <xf numFmtId="0" fontId="111" fillId="0" borderId="4" xfId="44" applyFont="1" applyBorder="1" applyAlignment="1">
      <alignment horizontal="left"/>
    </xf>
    <xf numFmtId="0" fontId="109" fillId="0" borderId="4" xfId="0" applyFont="1" applyBorder="1" applyAlignment="1">
      <alignment horizontal="left"/>
    </xf>
    <xf numFmtId="0" fontId="110" fillId="0" borderId="6" xfId="0" applyFont="1" applyBorder="1" applyAlignment="1">
      <alignment horizontal="left"/>
    </xf>
    <xf numFmtId="2" fontId="10" fillId="0" borderId="6" xfId="14" applyNumberFormat="1" applyFont="1" applyBorder="1" applyAlignment="1">
      <alignment horizontal="center"/>
    </xf>
    <xf numFmtId="2" fontId="10" fillId="0" borderId="7" xfId="14" applyNumberFormat="1" applyFont="1" applyBorder="1" applyAlignment="1">
      <alignment horizontal="center"/>
    </xf>
    <xf numFmtId="2" fontId="10" fillId="0" borderId="8" xfId="14" applyNumberFormat="1" applyFont="1" applyBorder="1" applyAlignment="1">
      <alignment horizontal="center"/>
    </xf>
    <xf numFmtId="0" fontId="10" fillId="0" borderId="0" xfId="19" applyFont="1" applyFill="1" applyBorder="1" applyAlignment="1"/>
    <xf numFmtId="2" fontId="112" fillId="0" borderId="0" xfId="2" quotePrefix="1" applyNumberFormat="1" applyFont="1" applyFill="1" applyAlignment="1" applyProtection="1">
      <alignment horizontal="left"/>
    </xf>
    <xf numFmtId="2" fontId="112" fillId="0" borderId="0" xfId="2" applyNumberFormat="1" applyFont="1" applyFill="1" applyAlignment="1" applyProtection="1">
      <alignment horizontal="left"/>
    </xf>
    <xf numFmtId="0" fontId="10" fillId="0" borderId="15" xfId="41" applyFont="1" applyBorder="1"/>
    <xf numFmtId="0" fontId="10" fillId="0" borderId="13" xfId="41" applyFont="1" applyBorder="1"/>
    <xf numFmtId="0" fontId="10" fillId="0" borderId="15" xfId="41" applyFont="1" applyBorder="1" applyAlignment="1">
      <alignment horizontal="center"/>
    </xf>
    <xf numFmtId="0" fontId="10" fillId="0" borderId="57" xfId="41" applyFont="1" applyBorder="1"/>
    <xf numFmtId="0" fontId="10" fillId="0" borderId="12" xfId="41" quotePrefix="1" applyFont="1" applyBorder="1" applyAlignment="1">
      <alignment horizontal="left"/>
    </xf>
    <xf numFmtId="0" fontId="10" fillId="0" borderId="44" xfId="41" applyFont="1" applyBorder="1"/>
    <xf numFmtId="0" fontId="10" fillId="0" borderId="44" xfId="41" quotePrefix="1" applyFont="1" applyBorder="1" applyAlignment="1">
      <alignment horizontal="left"/>
    </xf>
    <xf numFmtId="0" fontId="10" fillId="0" borderId="34" xfId="41" quotePrefix="1" applyFont="1" applyBorder="1" applyAlignment="1">
      <alignment horizontal="left"/>
    </xf>
    <xf numFmtId="0" fontId="10" fillId="0" borderId="4" xfId="14" applyFont="1" applyBorder="1" applyAlignment="1">
      <alignment horizontal="center"/>
    </xf>
    <xf numFmtId="0" fontId="10" fillId="0" borderId="0" xfId="14" applyFont="1" applyAlignment="1">
      <alignment horizontal="center"/>
    </xf>
    <xf numFmtId="0" fontId="10" fillId="0" borderId="0" xfId="14" quotePrefix="1" applyFont="1" applyAlignment="1">
      <alignment horizontal="center"/>
    </xf>
    <xf numFmtId="0" fontId="10" fillId="0" borderId="5" xfId="14" quotePrefix="1" applyFont="1" applyBorder="1" applyAlignment="1">
      <alignment horizontal="left"/>
    </xf>
    <xf numFmtId="11" fontId="110" fillId="0" borderId="0" xfId="0" applyNumberFormat="1" applyFont="1"/>
    <xf numFmtId="11" fontId="110" fillId="0" borderId="5" xfId="0" applyNumberFormat="1" applyFont="1" applyBorder="1"/>
    <xf numFmtId="0" fontId="10" fillId="0" borderId="6" xfId="14" applyFont="1" applyBorder="1" applyAlignment="1">
      <alignment horizontal="center"/>
    </xf>
    <xf numFmtId="0" fontId="10" fillId="0" borderId="7" xfId="14" applyFont="1" applyBorder="1" applyAlignment="1">
      <alignment horizontal="center"/>
    </xf>
    <xf numFmtId="0" fontId="84" fillId="0" borderId="0" xfId="0" applyFont="1"/>
    <xf numFmtId="0" fontId="14" fillId="0" borderId="16" xfId="0" applyFont="1" applyFill="1" applyBorder="1" applyAlignment="1">
      <alignment vertical="top"/>
    </xf>
    <xf numFmtId="11" fontId="14" fillId="0" borderId="10" xfId="0" applyNumberFormat="1" applyFont="1" applyFill="1" applyBorder="1" applyAlignment="1">
      <alignment horizontal="center" vertical="top" wrapText="1"/>
    </xf>
    <xf numFmtId="11" fontId="14" fillId="0" borderId="11" xfId="0" applyNumberFormat="1" applyFont="1" applyFill="1" applyBorder="1" applyAlignment="1">
      <alignment horizontal="center" vertical="top" wrapText="1"/>
    </xf>
    <xf numFmtId="0" fontId="38" fillId="0" borderId="2" xfId="0" applyFont="1" applyFill="1" applyBorder="1"/>
    <xf numFmtId="0" fontId="84" fillId="0" borderId="0" xfId="0" applyFont="1" applyFill="1" applyBorder="1"/>
    <xf numFmtId="0" fontId="84" fillId="0" borderId="5" xfId="0" applyFont="1" applyFill="1" applyBorder="1"/>
    <xf numFmtId="0" fontId="84" fillId="0" borderId="14" xfId="0" applyFont="1" applyBorder="1"/>
    <xf numFmtId="0" fontId="84" fillId="0" borderId="7" xfId="0" applyFont="1" applyBorder="1"/>
    <xf numFmtId="0" fontId="84" fillId="0" borderId="8" xfId="0" applyFont="1" applyBorder="1"/>
    <xf numFmtId="2" fontId="10" fillId="41" borderId="13" xfId="30" applyNumberFormat="1" applyFont="1" applyFill="1" applyBorder="1" applyAlignment="1">
      <alignment horizontal="center"/>
    </xf>
    <xf numFmtId="2" fontId="25" fillId="0" borderId="57" xfId="30" applyNumberFormat="1" applyFont="1" applyFill="1" applyBorder="1" applyAlignment="1">
      <alignment horizontal="center"/>
    </xf>
    <xf numFmtId="0" fontId="10" fillId="41" borderId="9" xfId="41" applyFill="1" applyBorder="1"/>
    <xf numFmtId="0" fontId="113" fillId="0" borderId="0" xfId="6" applyFont="1"/>
    <xf numFmtId="164" fontId="17" fillId="0" borderId="0" xfId="6" applyNumberFormat="1" applyFont="1" applyBorder="1" applyAlignment="1">
      <alignment horizontal="center"/>
    </xf>
    <xf numFmtId="4" fontId="17" fillId="4" borderId="0" xfId="6" applyNumberFormat="1" applyFont="1" applyFill="1" applyBorder="1" applyAlignment="1">
      <alignment horizontal="center"/>
    </xf>
    <xf numFmtId="167" fontId="17" fillId="4" borderId="0" xfId="6" applyNumberFormat="1" applyFont="1" applyFill="1" applyBorder="1" applyAlignment="1">
      <alignment horizontal="center"/>
    </xf>
    <xf numFmtId="0" fontId="8" fillId="13" borderId="0" xfId="2" applyFill="1" applyBorder="1" applyAlignment="1" applyProtection="1">
      <alignment horizontal="left"/>
    </xf>
    <xf numFmtId="0" fontId="8" fillId="13" borderId="0" xfId="2" quotePrefix="1" applyFill="1" applyBorder="1" applyAlignment="1" applyProtection="1">
      <alignment horizontal="left"/>
    </xf>
    <xf numFmtId="0" fontId="7" fillId="2" borderId="0" xfId="0" applyFont="1" applyFill="1" applyBorder="1" applyAlignment="1">
      <alignment horizontal="left" vertical="center" wrapText="1"/>
    </xf>
    <xf numFmtId="0" fontId="62" fillId="14" borderId="0" xfId="0" applyFont="1" applyFill="1" applyBorder="1" applyAlignment="1">
      <alignment horizontal="center"/>
    </xf>
    <xf numFmtId="0" fontId="53" fillId="14" borderId="0" xfId="0" applyFont="1" applyFill="1" applyBorder="1" applyAlignment="1">
      <alignment horizontal="center"/>
    </xf>
    <xf numFmtId="0" fontId="54" fillId="14" borderId="0" xfId="0" applyFont="1" applyFill="1" applyBorder="1" applyAlignment="1">
      <alignment horizontal="center"/>
    </xf>
    <xf numFmtId="0" fontId="52" fillId="14" borderId="0" xfId="0" applyFont="1" applyFill="1" applyBorder="1" applyAlignment="1">
      <alignment horizontal="center"/>
    </xf>
    <xf numFmtId="0" fontId="0" fillId="0" borderId="0" xfId="0" applyAlignment="1">
      <alignment horizontal="center" vertical="center"/>
    </xf>
    <xf numFmtId="0" fontId="55" fillId="15" borderId="0" xfId="2" applyFont="1" applyFill="1" applyAlignment="1" applyProtection="1">
      <alignment horizontal="center" vertical="center"/>
    </xf>
    <xf numFmtId="0" fontId="5" fillId="4" borderId="0" xfId="0" applyFont="1" applyFill="1" applyAlignment="1">
      <alignment horizontal="center"/>
    </xf>
    <xf numFmtId="0" fontId="5" fillId="4" borderId="0" xfId="0" applyFont="1" applyFill="1" applyAlignment="1">
      <alignment horizontal="center" vertical="center" wrapText="1"/>
    </xf>
    <xf numFmtId="0" fontId="28" fillId="0" borderId="0" xfId="10" applyFont="1" applyBorder="1" applyAlignment="1">
      <alignment horizontal="center"/>
    </xf>
    <xf numFmtId="0" fontId="28" fillId="0" borderId="0" xfId="10" applyFont="1" applyFill="1" applyBorder="1" applyAlignment="1">
      <alignment horizontal="center" wrapText="1"/>
    </xf>
    <xf numFmtId="0" fontId="32" fillId="0" borderId="0" xfId="10" applyFont="1" applyBorder="1" applyAlignment="1">
      <alignment horizontal="center" vertical="center" wrapText="1"/>
    </xf>
    <xf numFmtId="0" fontId="32" fillId="0" borderId="0" xfId="10" applyFont="1" applyBorder="1" applyAlignment="1">
      <alignment horizontal="justify" vertical="center" wrapText="1"/>
    </xf>
    <xf numFmtId="0" fontId="14" fillId="0" borderId="0" xfId="6" applyFont="1" applyBorder="1" applyAlignment="1">
      <alignment horizontal="center"/>
    </xf>
    <xf numFmtId="0" fontId="94" fillId="0" borderId="0" xfId="0" applyFont="1" applyBorder="1" applyAlignment="1">
      <alignment vertical="center" wrapText="1"/>
    </xf>
    <xf numFmtId="0" fontId="14" fillId="0" borderId="10" xfId="41" applyFont="1" applyBorder="1" applyAlignment="1">
      <alignment horizontal="center"/>
    </xf>
    <xf numFmtId="0" fontId="14" fillId="0" borderId="11" xfId="41" applyFont="1" applyBorder="1" applyAlignment="1">
      <alignment horizontal="center"/>
    </xf>
    <xf numFmtId="0" fontId="14" fillId="0" borderId="16" xfId="41" applyFont="1" applyBorder="1" applyAlignment="1">
      <alignment horizontal="center"/>
    </xf>
    <xf numFmtId="0" fontId="14" fillId="0" borderId="19" xfId="17" applyFont="1" applyFill="1" applyBorder="1" applyAlignment="1">
      <alignment horizontal="center"/>
    </xf>
    <xf numFmtId="0" fontId="14" fillId="0" borderId="17" xfId="17" applyFont="1" applyFill="1" applyBorder="1" applyAlignment="1">
      <alignment horizontal="center"/>
    </xf>
    <xf numFmtId="0" fontId="14" fillId="0" borderId="18" xfId="17" applyFont="1" applyFill="1" applyBorder="1" applyAlignment="1">
      <alignment horizontal="center"/>
    </xf>
    <xf numFmtId="0" fontId="14" fillId="0" borderId="20" xfId="17" applyFont="1" applyFill="1" applyBorder="1" applyAlignment="1">
      <alignment horizontal="center"/>
    </xf>
    <xf numFmtId="0" fontId="14" fillId="0" borderId="15"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2" fontId="14" fillId="0" borderId="15" xfId="0" applyNumberFormat="1" applyFont="1" applyFill="1" applyBorder="1" applyAlignment="1">
      <alignment horizontal="center" vertical="center" wrapText="1"/>
    </xf>
    <xf numFmtId="2" fontId="14" fillId="0" borderId="13" xfId="0" applyNumberFormat="1" applyFont="1" applyFill="1" applyBorder="1" applyAlignment="1">
      <alignment horizontal="center" vertical="center" wrapText="1"/>
    </xf>
    <xf numFmtId="2" fontId="14" fillId="0" borderId="14" xfId="0" applyNumberFormat="1"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15" xfId="16" applyFont="1" applyFill="1" applyBorder="1" applyAlignment="1" applyProtection="1">
      <alignment horizontal="center" vertical="center" wrapText="1"/>
    </xf>
    <xf numFmtId="0" fontId="14" fillId="0" borderId="13" xfId="16" applyFont="1" applyFill="1" applyBorder="1" applyAlignment="1" applyProtection="1">
      <alignment horizontal="center" vertical="center" wrapText="1"/>
    </xf>
    <xf numFmtId="0" fontId="14" fillId="0" borderId="14" xfId="16" applyFont="1" applyFill="1" applyBorder="1" applyAlignment="1" applyProtection="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4" fillId="0" borderId="16" xfId="0" applyFont="1" applyBorder="1" applyAlignment="1">
      <alignment horizontal="center"/>
    </xf>
    <xf numFmtId="0" fontId="14" fillId="0" borderId="11" xfId="0" applyFont="1" applyBorder="1" applyAlignment="1">
      <alignment horizontal="center"/>
    </xf>
    <xf numFmtId="0" fontId="14" fillId="0" borderId="16" xfId="0" applyFont="1" applyFill="1" applyBorder="1" applyAlignment="1" applyProtection="1">
      <alignment horizontal="center"/>
    </xf>
    <xf numFmtId="0" fontId="14" fillId="0" borderId="10" xfId="0" applyFont="1" applyFill="1" applyBorder="1" applyAlignment="1" applyProtection="1">
      <alignment horizontal="center"/>
    </xf>
    <xf numFmtId="0" fontId="14" fillId="0" borderId="11" xfId="0" applyFont="1" applyFill="1" applyBorder="1" applyAlignment="1" applyProtection="1">
      <alignment horizontal="center"/>
    </xf>
    <xf numFmtId="11" fontId="20" fillId="0" borderId="44" xfId="0" applyNumberFormat="1" applyFont="1" applyFill="1" applyBorder="1" applyAlignment="1">
      <alignment horizontal="left"/>
    </xf>
    <xf numFmtId="11" fontId="20" fillId="0" borderId="34" xfId="0" applyNumberFormat="1" applyFont="1" applyFill="1" applyBorder="1" applyAlignment="1">
      <alignment horizontal="left"/>
    </xf>
    <xf numFmtId="0" fontId="10" fillId="0" borderId="0" xfId="14" applyFont="1" applyFill="1" applyBorder="1" applyAlignment="1">
      <alignment horizontal="left" wrapText="1"/>
    </xf>
    <xf numFmtId="0" fontId="84" fillId="0" borderId="0" xfId="0" applyFont="1" applyAlignment="1">
      <alignment horizontal="left" wrapText="1"/>
    </xf>
    <xf numFmtId="0" fontId="14" fillId="0" borderId="1" xfId="21" applyFont="1" applyBorder="1" applyAlignment="1">
      <alignment horizontal="center"/>
    </xf>
    <xf numFmtId="0" fontId="14" fillId="0" borderId="2" xfId="21" applyFont="1" applyBorder="1" applyAlignment="1">
      <alignment horizontal="center"/>
    </xf>
    <xf numFmtId="0" fontId="14" fillId="0" borderId="3" xfId="21" applyFont="1" applyBorder="1" applyAlignment="1">
      <alignment horizontal="center"/>
    </xf>
    <xf numFmtId="0" fontId="10" fillId="0" borderId="12" xfId="0" applyFont="1" applyFill="1" applyBorder="1" applyAlignment="1">
      <alignment horizontal="center" vertical="top" wrapText="1"/>
    </xf>
    <xf numFmtId="0" fontId="10" fillId="0" borderId="34" xfId="0" applyFont="1" applyFill="1" applyBorder="1" applyAlignment="1">
      <alignment horizontal="center" vertical="top" wrapText="1"/>
    </xf>
    <xf numFmtId="0" fontId="14" fillId="0" borderId="0" xfId="17" applyFont="1" applyFill="1" applyBorder="1" applyAlignment="1">
      <alignment horizontal="center"/>
    </xf>
    <xf numFmtId="0" fontId="14" fillId="0" borderId="12" xfId="0" applyFont="1" applyFill="1" applyBorder="1" applyAlignment="1">
      <alignment horizontal="center" vertical="top"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7" fillId="38" borderId="12" xfId="28" applyFont="1" applyFill="1" applyBorder="1" applyAlignment="1">
      <alignment horizontal="center"/>
    </xf>
    <xf numFmtId="0" fontId="17" fillId="38" borderId="2" xfId="28" applyFont="1" applyFill="1" applyBorder="1" applyAlignment="1">
      <alignment horizontal="center"/>
    </xf>
    <xf numFmtId="0" fontId="17" fillId="38" borderId="34" xfId="28" applyFont="1" applyFill="1" applyBorder="1" applyAlignment="1">
      <alignment horizontal="center"/>
    </xf>
    <xf numFmtId="0" fontId="55" fillId="15" borderId="0" xfId="37" applyFont="1" applyFill="1" applyAlignment="1" applyProtection="1">
      <alignment horizontal="center" vertical="center"/>
    </xf>
    <xf numFmtId="0" fontId="10" fillId="0" borderId="10" xfId="41" applyBorder="1" applyAlignment="1">
      <alignment horizontal="center"/>
    </xf>
    <xf numFmtId="0" fontId="10" fillId="0" borderId="11" xfId="41" applyBorder="1" applyAlignment="1">
      <alignment horizontal="center"/>
    </xf>
    <xf numFmtId="0" fontId="10" fillId="0" borderId="16" xfId="41" applyBorder="1" applyAlignment="1">
      <alignment horizontal="center"/>
    </xf>
    <xf numFmtId="0" fontId="14" fillId="0" borderId="12" xfId="41" applyFont="1" applyBorder="1" applyAlignment="1">
      <alignment horizontal="center"/>
    </xf>
    <xf numFmtId="0" fontId="14" fillId="0" borderId="11" xfId="41" quotePrefix="1" applyFont="1" applyBorder="1" applyAlignment="1">
      <alignment horizontal="center"/>
    </xf>
    <xf numFmtId="0" fontId="14" fillId="0" borderId="16" xfId="14" applyFont="1" applyBorder="1" applyAlignment="1">
      <alignment horizontal="center"/>
    </xf>
    <xf numFmtId="0" fontId="14" fillId="0" borderId="10" xfId="14" applyFont="1" applyBorder="1" applyAlignment="1">
      <alignment horizontal="center"/>
    </xf>
    <xf numFmtId="0" fontId="14" fillId="0" borderId="11" xfId="14" applyFont="1" applyBorder="1" applyAlignment="1">
      <alignment horizontal="center"/>
    </xf>
    <xf numFmtId="0" fontId="14" fillId="0" borderId="4" xfId="41" applyFont="1" applyBorder="1" applyAlignment="1">
      <alignment horizontal="center"/>
    </xf>
    <xf numFmtId="0" fontId="4" fillId="0" borderId="0" xfId="10" applyAlignment="1">
      <alignment horizontal="center"/>
    </xf>
    <xf numFmtId="0" fontId="4" fillId="0" borderId="5" xfId="10" applyBorder="1" applyAlignment="1">
      <alignment horizontal="center"/>
    </xf>
    <xf numFmtId="0" fontId="14" fillId="0" borderId="16" xfId="41" applyFont="1" applyBorder="1"/>
    <xf numFmtId="0" fontId="5" fillId="0" borderId="10" xfId="10" applyFont="1" applyBorder="1"/>
    <xf numFmtId="0" fontId="5" fillId="0" borderId="11" xfId="10" applyFont="1" applyBorder="1"/>
    <xf numFmtId="0" fontId="4" fillId="0" borderId="10" xfId="10" applyBorder="1"/>
    <xf numFmtId="0" fontId="4" fillId="0" borderId="11" xfId="10" applyBorder="1"/>
    <xf numFmtId="0" fontId="5" fillId="0" borderId="2" xfId="10" applyFont="1" applyBorder="1" applyAlignment="1">
      <alignment horizontal="center"/>
    </xf>
    <xf numFmtId="0" fontId="5" fillId="0" borderId="34" xfId="10" applyFont="1" applyBorder="1" applyAlignment="1">
      <alignment horizontal="center"/>
    </xf>
    <xf numFmtId="0" fontId="14" fillId="0" borderId="10" xfId="41" applyFont="1" applyBorder="1"/>
    <xf numFmtId="0" fontId="14" fillId="0" borderId="11" xfId="41" applyFont="1" applyBorder="1"/>
    <xf numFmtId="0" fontId="14" fillId="0" borderId="2" xfId="41" applyFont="1" applyBorder="1" applyAlignment="1">
      <alignment horizontal="center"/>
    </xf>
    <xf numFmtId="0" fontId="14" fillId="0" borderId="34" xfId="41" applyFont="1" applyBorder="1" applyAlignment="1">
      <alignment horizontal="center"/>
    </xf>
    <xf numFmtId="0" fontId="66" fillId="0" borderId="12" xfId="27" applyFont="1" applyBorder="1" applyAlignment="1">
      <alignment vertical="center"/>
    </xf>
    <xf numFmtId="0" fontId="66" fillId="0" borderId="6" xfId="27" applyFont="1" applyBorder="1" applyAlignment="1">
      <alignment vertical="center"/>
    </xf>
    <xf numFmtId="0" fontId="12" fillId="0" borderId="34" xfId="27" applyFont="1" applyBorder="1" applyAlignment="1">
      <alignment horizontal="center" vertical="center"/>
    </xf>
    <xf numFmtId="0" fontId="12" fillId="0" borderId="5" xfId="27" applyFont="1" applyBorder="1" applyAlignment="1">
      <alignment horizontal="center" vertical="center"/>
    </xf>
    <xf numFmtId="0" fontId="69" fillId="0" borderId="9" xfId="27" applyFont="1" applyBorder="1" applyAlignment="1">
      <alignment horizontal="center" vertical="center" wrapText="1"/>
    </xf>
    <xf numFmtId="0" fontId="69" fillId="0" borderId="15" xfId="27" applyFont="1" applyBorder="1" applyAlignment="1">
      <alignment horizontal="center" vertical="center" wrapText="1"/>
    </xf>
    <xf numFmtId="0" fontId="12" fillId="0" borderId="15" xfId="27" applyFont="1" applyBorder="1" applyAlignment="1">
      <alignment horizontal="center" vertical="center" wrapText="1"/>
    </xf>
    <xf numFmtId="0" fontId="12" fillId="0" borderId="13" xfId="27" applyFont="1" applyBorder="1" applyAlignment="1">
      <alignment horizontal="center" vertical="center" wrapText="1"/>
    </xf>
    <xf numFmtId="0" fontId="69" fillId="0" borderId="13" xfId="27" applyFont="1" applyBorder="1" applyAlignment="1">
      <alignment horizontal="center" vertical="center" wrapText="1"/>
    </xf>
    <xf numFmtId="0" fontId="69" fillId="0" borderId="12" xfId="27" applyFont="1" applyBorder="1" applyAlignment="1">
      <alignment horizontal="center" vertical="center" wrapText="1"/>
    </xf>
    <xf numFmtId="0" fontId="4" fillId="0" borderId="34" xfId="10" applyBorder="1" applyAlignment="1">
      <alignment horizontal="center" vertical="center" wrapText="1"/>
    </xf>
    <xf numFmtId="0" fontId="59" fillId="0" borderId="0" xfId="6" applyFont="1" applyAlignment="1">
      <alignment horizontal="center"/>
    </xf>
    <xf numFmtId="0" fontId="81" fillId="0" borderId="0" xfId="6" applyFont="1" applyAlignment="1">
      <alignment horizontal="center"/>
    </xf>
    <xf numFmtId="0" fontId="88" fillId="0" borderId="0" xfId="6" applyFont="1" applyAlignment="1">
      <alignment horizontal="center" vertical="center"/>
    </xf>
    <xf numFmtId="0" fontId="14" fillId="0" borderId="16" xfId="6" applyFont="1" applyBorder="1" applyAlignment="1">
      <alignment horizontal="center"/>
    </xf>
    <xf numFmtId="0" fontId="14" fillId="0" borderId="11" xfId="6" applyFont="1" applyBorder="1" applyAlignment="1">
      <alignment horizontal="center"/>
    </xf>
    <xf numFmtId="0" fontId="14" fillId="0" borderId="10" xfId="6" applyFont="1" applyBorder="1" applyAlignment="1">
      <alignment horizontal="center"/>
    </xf>
    <xf numFmtId="0" fontId="14" fillId="0" borderId="12" xfId="6" applyFont="1" applyBorder="1" applyAlignment="1">
      <alignment horizontal="center"/>
    </xf>
    <xf numFmtId="0" fontId="14" fillId="0" borderId="44" xfId="6" applyFont="1" applyBorder="1" applyAlignment="1">
      <alignment horizontal="center"/>
    </xf>
    <xf numFmtId="0" fontId="14" fillId="0" borderId="34" xfId="6" applyFont="1" applyBorder="1" applyAlignment="1">
      <alignment horizontal="center"/>
    </xf>
    <xf numFmtId="1" fontId="27" fillId="0" borderId="36" xfId="27" applyNumberFormat="1" applyFont="1" applyBorder="1" applyAlignment="1">
      <alignment horizontal="center"/>
    </xf>
    <xf numFmtId="1" fontId="27" fillId="0" borderId="38" xfId="27" applyNumberFormat="1" applyFont="1" applyBorder="1" applyAlignment="1">
      <alignment horizontal="center"/>
    </xf>
    <xf numFmtId="1" fontId="27" fillId="0" borderId="35" xfId="27" applyNumberFormat="1" applyFont="1" applyBorder="1" applyAlignment="1">
      <alignment horizontal="center"/>
    </xf>
    <xf numFmtId="167" fontId="27" fillId="0" borderId="36" xfId="27" applyNumberFormat="1" applyFont="1" applyBorder="1" applyAlignment="1">
      <alignment horizontal="center"/>
    </xf>
    <xf numFmtId="167" fontId="27" fillId="0" borderId="38" xfId="27" applyNumberFormat="1" applyFont="1" applyBorder="1" applyAlignment="1">
      <alignment horizontal="center"/>
    </xf>
    <xf numFmtId="167" fontId="27" fillId="0" borderId="35" xfId="27" applyNumberFormat="1" applyFont="1" applyBorder="1" applyAlignment="1">
      <alignment horizontal="center"/>
    </xf>
    <xf numFmtId="175" fontId="27" fillId="0" borderId="36" xfId="27" applyNumberFormat="1" applyFont="1" applyBorder="1" applyAlignment="1">
      <alignment horizontal="center"/>
    </xf>
    <xf numFmtId="175" fontId="27" fillId="0" borderId="38" xfId="27" applyNumberFormat="1" applyFont="1" applyBorder="1" applyAlignment="1">
      <alignment horizontal="center"/>
    </xf>
    <xf numFmtId="175" fontId="27" fillId="0" borderId="35" xfId="27" applyNumberFormat="1" applyFont="1" applyBorder="1" applyAlignment="1">
      <alignment horizontal="center"/>
    </xf>
    <xf numFmtId="0" fontId="17" fillId="12" borderId="14" xfId="10" applyFont="1" applyFill="1" applyBorder="1" applyAlignment="1">
      <alignment horizontal="center"/>
    </xf>
    <xf numFmtId="0" fontId="17" fillId="12" borderId="36" xfId="10" applyFont="1" applyFill="1" applyBorder="1"/>
    <xf numFmtId="0" fontId="17" fillId="12" borderId="38" xfId="10" applyFont="1" applyFill="1" applyBorder="1"/>
    <xf numFmtId="0" fontId="17" fillId="12" borderId="35" xfId="10" applyFont="1" applyFill="1" applyBorder="1"/>
    <xf numFmtId="0" fontId="17" fillId="12" borderId="14" xfId="10" applyFont="1" applyFill="1" applyBorder="1"/>
    <xf numFmtId="1" fontId="27" fillId="0" borderId="0" xfId="27" applyNumberFormat="1" applyFont="1" applyAlignment="1">
      <alignment horizontal="center"/>
    </xf>
    <xf numFmtId="167" fontId="27" fillId="0" borderId="0" xfId="27" applyNumberFormat="1" applyFont="1" applyAlignment="1">
      <alignment horizontal="center"/>
    </xf>
    <xf numFmtId="175" fontId="27" fillId="0" borderId="0" xfId="27" applyNumberFormat="1" applyFont="1" applyAlignment="1">
      <alignment horizontal="center"/>
    </xf>
    <xf numFmtId="0" fontId="17" fillId="12" borderId="13" xfId="10" applyFont="1" applyFill="1" applyBorder="1" applyAlignment="1">
      <alignment horizontal="center"/>
    </xf>
    <xf numFmtId="0" fontId="17" fillId="12" borderId="5" xfId="10" applyFont="1" applyFill="1" applyBorder="1"/>
    <xf numFmtId="0" fontId="17" fillId="12" borderId="0" xfId="10" applyFont="1" applyFill="1"/>
    <xf numFmtId="0" fontId="17" fillId="12" borderId="4" xfId="10" applyFont="1" applyFill="1" applyBorder="1"/>
    <xf numFmtId="0" fontId="17" fillId="12" borderId="13" xfId="10" applyFont="1" applyFill="1" applyBorder="1"/>
    <xf numFmtId="0" fontId="17" fillId="36" borderId="13" xfId="10" applyFont="1" applyFill="1" applyBorder="1" applyAlignment="1">
      <alignment horizontal="center"/>
    </xf>
    <xf numFmtId="0" fontId="17" fillId="36" borderId="5" xfId="10" applyFont="1" applyFill="1" applyBorder="1"/>
    <xf numFmtId="0" fontId="17" fillId="36" borderId="0" xfId="10" applyFont="1" applyFill="1"/>
    <xf numFmtId="0" fontId="17" fillId="36" borderId="4" xfId="10" applyFont="1" applyFill="1" applyBorder="1"/>
    <xf numFmtId="0" fontId="17" fillId="36" borderId="13" xfId="10" applyFont="1" applyFill="1" applyBorder="1"/>
    <xf numFmtId="0" fontId="28" fillId="0" borderId="0" xfId="27" applyFont="1"/>
    <xf numFmtId="167" fontId="27" fillId="0" borderId="0" xfId="29" applyNumberFormat="1" applyFont="1" applyAlignment="1">
      <alignment horizontal="center"/>
    </xf>
    <xf numFmtId="175" fontId="27" fillId="0" borderId="0" xfId="29" applyNumberFormat="1" applyFont="1" applyAlignment="1">
      <alignment horizontal="center"/>
    </xf>
    <xf numFmtId="0" fontId="17" fillId="46" borderId="13" xfId="45" applyFont="1" applyBorder="1" applyAlignment="1">
      <alignment horizontal="center"/>
    </xf>
    <xf numFmtId="0" fontId="17" fillId="46" borderId="5" xfId="45" applyFont="1" applyBorder="1"/>
    <xf numFmtId="0" fontId="17" fillId="46" borderId="0" xfId="45" applyFont="1" applyBorder="1"/>
    <xf numFmtId="0" fontId="17" fillId="46" borderId="4" xfId="45" applyFont="1" applyBorder="1"/>
    <xf numFmtId="0" fontId="17" fillId="46" borderId="13" xfId="45" applyFont="1" applyBorder="1"/>
    <xf numFmtId="0" fontId="17" fillId="44" borderId="13" xfId="46" applyFont="1" applyBorder="1" applyAlignment="1">
      <alignment horizontal="center"/>
    </xf>
    <xf numFmtId="0" fontId="17" fillId="44" borderId="5" xfId="46" applyFont="1" applyBorder="1"/>
    <xf numFmtId="0" fontId="17" fillId="44" borderId="0" xfId="46" applyFont="1" applyBorder="1"/>
    <xf numFmtId="0" fontId="17" fillId="44" borderId="4" xfId="46" applyFont="1" applyBorder="1"/>
    <xf numFmtId="0" fontId="17" fillId="44" borderId="13" xfId="46" applyFont="1" applyBorder="1"/>
    <xf numFmtId="0" fontId="17" fillId="43" borderId="13" xfId="47" applyFont="1" applyBorder="1" applyAlignment="1">
      <alignment horizontal="center"/>
    </xf>
    <xf numFmtId="0" fontId="17" fillId="43" borderId="5" xfId="47" applyFont="1" applyBorder="1"/>
    <xf numFmtId="0" fontId="17" fillId="43" borderId="0" xfId="47" applyFont="1" applyBorder="1"/>
    <xf numFmtId="0" fontId="17" fillId="43" borderId="4" xfId="47" applyFont="1" applyBorder="1"/>
    <xf numFmtId="0" fontId="17" fillId="43" borderId="13" xfId="47" applyFont="1" applyBorder="1"/>
    <xf numFmtId="167" fontId="0" fillId="0" borderId="0" xfId="0" applyNumberFormat="1" applyAlignment="1">
      <alignment horizontal="center"/>
    </xf>
    <xf numFmtId="175" fontId="0" fillId="0" borderId="0" xfId="0" applyNumberFormat="1" applyAlignment="1">
      <alignment horizontal="center"/>
    </xf>
    <xf numFmtId="0" fontId="17" fillId="42" borderId="13" xfId="48" applyFont="1" applyBorder="1" applyAlignment="1">
      <alignment horizontal="center"/>
    </xf>
    <xf numFmtId="0" fontId="17" fillId="42" borderId="5" xfId="48" applyFont="1" applyBorder="1"/>
    <xf numFmtId="0" fontId="17" fillId="42" borderId="0" xfId="48" applyFont="1" applyBorder="1"/>
    <xf numFmtId="0" fontId="17" fillId="42" borderId="4" xfId="48" applyFont="1" applyBorder="1"/>
    <xf numFmtId="0" fontId="17" fillId="42" borderId="13" xfId="48" applyFont="1" applyBorder="1"/>
    <xf numFmtId="0" fontId="17" fillId="47" borderId="13" xfId="49" applyFont="1" applyBorder="1" applyAlignment="1">
      <alignment horizontal="center"/>
    </xf>
    <xf numFmtId="0" fontId="17" fillId="47" borderId="5" xfId="49" applyFont="1" applyBorder="1"/>
    <xf numFmtId="0" fontId="17" fillId="47" borderId="0" xfId="49" applyFont="1" applyBorder="1"/>
    <xf numFmtId="0" fontId="17" fillId="47" borderId="4" xfId="49" applyFont="1" applyBorder="1"/>
    <xf numFmtId="0" fontId="17" fillId="47" borderId="13" xfId="49" applyFont="1" applyBorder="1"/>
    <xf numFmtId="0" fontId="17" fillId="45" borderId="13" xfId="50" applyFont="1" applyBorder="1" applyAlignment="1">
      <alignment horizontal="center"/>
    </xf>
    <xf numFmtId="0" fontId="17" fillId="45" borderId="5" xfId="50" applyFont="1" applyBorder="1"/>
    <xf numFmtId="0" fontId="17" fillId="45" borderId="0" xfId="50" applyFont="1" applyBorder="1"/>
    <xf numFmtId="0" fontId="17" fillId="45" borderId="4" xfId="50" applyFont="1" applyBorder="1"/>
    <xf numFmtId="0" fontId="17" fillId="45" borderId="13" xfId="50" applyFont="1" applyBorder="1"/>
    <xf numFmtId="0" fontId="17" fillId="50" borderId="13" xfId="10" applyFont="1" applyFill="1" applyBorder="1" applyAlignment="1">
      <alignment horizontal="center"/>
    </xf>
    <xf numFmtId="0" fontId="17" fillId="50" borderId="5" xfId="10" applyFont="1" applyFill="1" applyBorder="1"/>
    <xf numFmtId="0" fontId="17" fillId="50" borderId="0" xfId="10" applyFont="1" applyFill="1"/>
    <xf numFmtId="0" fontId="17" fillId="50" borderId="4" xfId="10" applyFont="1" applyFill="1" applyBorder="1"/>
    <xf numFmtId="0" fontId="17" fillId="50" borderId="13" xfId="10" applyFont="1" applyFill="1" applyBorder="1"/>
    <xf numFmtId="0" fontId="17" fillId="51" borderId="13" xfId="10" applyFont="1" applyFill="1" applyBorder="1" applyAlignment="1">
      <alignment horizontal="center"/>
    </xf>
    <xf numFmtId="0" fontId="17" fillId="51" borderId="5" xfId="10" applyFont="1" applyFill="1" applyBorder="1"/>
    <xf numFmtId="0" fontId="17" fillId="51" borderId="0" xfId="10" applyFont="1" applyFill="1"/>
    <xf numFmtId="0" fontId="17" fillId="51" borderId="4" xfId="10" applyFont="1" applyFill="1" applyBorder="1"/>
    <xf numFmtId="0" fontId="17" fillId="51" borderId="13" xfId="10" applyFont="1" applyFill="1" applyBorder="1"/>
    <xf numFmtId="0" fontId="17" fillId="49" borderId="13" xfId="51" applyFont="1" applyBorder="1" applyAlignment="1">
      <alignment horizontal="center"/>
    </xf>
    <xf numFmtId="0" fontId="17" fillId="49" borderId="5" xfId="51" applyFont="1" applyBorder="1"/>
    <xf numFmtId="0" fontId="17" fillId="49" borderId="0" xfId="51" applyFont="1" applyBorder="1"/>
    <xf numFmtId="0" fontId="17" fillId="49" borderId="4" xfId="51" applyFont="1" applyBorder="1"/>
    <xf numFmtId="0" fontId="17" fillId="49" borderId="13" xfId="51" applyFont="1" applyBorder="1"/>
    <xf numFmtId="0" fontId="17" fillId="48" borderId="13" xfId="52" applyFont="1" applyBorder="1" applyAlignment="1">
      <alignment horizontal="center"/>
    </xf>
    <xf numFmtId="0" fontId="17" fillId="48" borderId="5" xfId="52" applyFont="1" applyBorder="1"/>
    <xf numFmtId="0" fontId="17" fillId="48" borderId="0" xfId="52" applyFont="1" applyBorder="1"/>
    <xf numFmtId="0" fontId="17" fillId="48" borderId="4" xfId="52" applyFont="1" applyBorder="1"/>
    <xf numFmtId="0" fontId="17" fillId="48" borderId="13" xfId="52" applyFont="1" applyBorder="1"/>
    <xf numFmtId="167" fontId="27" fillId="0" borderId="0" xfId="28" applyNumberFormat="1" applyFont="1" applyAlignment="1">
      <alignment horizontal="center"/>
    </xf>
    <xf numFmtId="175" fontId="27" fillId="0" borderId="0" xfId="28" applyNumberFormat="1" applyFont="1" applyAlignment="1">
      <alignment horizontal="center"/>
    </xf>
    <xf numFmtId="1" fontId="101" fillId="0" borderId="0" xfId="12" applyNumberFormat="1" applyFont="1" applyAlignment="1">
      <alignment horizontal="center"/>
    </xf>
    <xf numFmtId="1" fontId="27" fillId="0" borderId="0" xfId="0" applyNumberFormat="1" applyFont="1" applyAlignment="1">
      <alignment horizontal="center"/>
    </xf>
    <xf numFmtId="1" fontId="27" fillId="0" borderId="0" xfId="12" applyNumberFormat="1" applyFont="1" applyAlignment="1">
      <alignment horizontal="center"/>
    </xf>
    <xf numFmtId="0" fontId="17" fillId="33" borderId="0" xfId="27" applyFont="1" applyFill="1"/>
    <xf numFmtId="164" fontId="27" fillId="0" borderId="36" xfId="27" applyNumberFormat="1" applyFont="1" applyBorder="1" applyAlignment="1">
      <alignment horizontal="right"/>
    </xf>
    <xf numFmtId="164" fontId="27" fillId="0" borderId="38" xfId="27" applyNumberFormat="1" applyFont="1" applyBorder="1" applyAlignment="1">
      <alignment horizontal="right"/>
    </xf>
    <xf numFmtId="164" fontId="27" fillId="0" borderId="35" xfId="27" applyNumberFormat="1" applyFont="1" applyBorder="1" applyAlignment="1">
      <alignment horizontal="right"/>
    </xf>
    <xf numFmtId="0" fontId="100" fillId="0" borderId="4" xfId="11" applyFont="1" applyBorder="1"/>
    <xf numFmtId="0" fontId="100" fillId="0" borderId="0" xfId="11" applyFont="1"/>
    <xf numFmtId="0" fontId="28" fillId="0" borderId="4" xfId="28" applyFont="1" applyBorder="1"/>
    <xf numFmtId="0" fontId="100" fillId="0" borderId="2" xfId="27" applyFont="1" applyBorder="1"/>
    <xf numFmtId="0" fontId="100" fillId="0" borderId="12" xfId="11" applyFont="1" applyBorder="1"/>
    <xf numFmtId="0" fontId="17" fillId="0" borderId="38" xfId="27" applyFont="1" applyBorder="1"/>
    <xf numFmtId="164" fontId="27" fillId="38" borderId="36" xfId="28" applyNumberFormat="1" applyFont="1" applyFill="1" applyBorder="1" applyAlignment="1">
      <alignment horizontal="right"/>
    </xf>
    <xf numFmtId="164" fontId="27" fillId="38" borderId="38" xfId="28" applyNumberFormat="1" applyFont="1" applyFill="1" applyBorder="1" applyAlignment="1">
      <alignment horizontal="right"/>
    </xf>
    <xf numFmtId="164" fontId="27" fillId="38" borderId="35" xfId="28" applyNumberFormat="1" applyFont="1" applyFill="1" applyBorder="1" applyAlignment="1">
      <alignment horizontal="right"/>
    </xf>
    <xf numFmtId="0" fontId="17" fillId="38" borderId="38" xfId="28" applyFont="1" applyFill="1" applyBorder="1" applyAlignment="1">
      <alignment horizontal="center"/>
    </xf>
    <xf numFmtId="0" fontId="17" fillId="38" borderId="35" xfId="28" applyFont="1" applyFill="1" applyBorder="1" applyAlignment="1">
      <alignment horizontal="center"/>
    </xf>
    <xf numFmtId="0" fontId="17" fillId="38" borderId="36" xfId="28" applyFont="1" applyFill="1" applyBorder="1" applyAlignment="1">
      <alignment horizontal="center"/>
    </xf>
    <xf numFmtId="0" fontId="17" fillId="0" borderId="4" xfId="11" applyFont="1" applyBorder="1"/>
    <xf numFmtId="0" fontId="28" fillId="0" borderId="2" xfId="11" applyFont="1" applyBorder="1"/>
    <xf numFmtId="0" fontId="28" fillId="0" borderId="12" xfId="11" applyFont="1" applyBorder="1"/>
  </cellXfs>
  <cellStyles count="53">
    <cellStyle name="20% - Accent4 2" xfId="50" xr:uid="{B44EF945-3F58-4576-8F68-C4DA3B8CF4BB}"/>
    <cellStyle name="20% - Accent5 2" xfId="49" xr:uid="{CF8E23A0-E2B4-4319-A767-79259AE54D98}"/>
    <cellStyle name="20% - Accent6 2" xfId="51" xr:uid="{4FC9ACA0-29C3-42AF-9F2F-4F03B856B552}"/>
    <cellStyle name="40% - Accent1 2" xfId="48" xr:uid="{1AAED286-7F10-4120-ADBF-37FBEA5ED346}"/>
    <cellStyle name="40% - Accent2 2" xfId="47" xr:uid="{E6AA147C-7FA0-48B7-AD7F-E7424D9D7CBC}"/>
    <cellStyle name="40% - Accent3 2" xfId="46" xr:uid="{A70DCED9-A7D5-4436-84AD-CAA691D48026}"/>
    <cellStyle name="40% - Accent4 2" xfId="45" xr:uid="{4B1D7841-D3E0-40A9-9A02-EF10959EDE1A}"/>
    <cellStyle name="40% - Accent5 2" xfId="52" xr:uid="{761F9881-726F-4AC6-8E2B-88C44989AC6D}"/>
    <cellStyle name="Hyperlink" xfId="2" builtinId="8"/>
    <cellStyle name="Hyperlink 2" xfId="37" xr:uid="{00000000-0005-0000-0000-000001000000}"/>
    <cellStyle name="Komma" xfId="1" builtinId="3"/>
    <cellStyle name="Komma 2" xfId="40" xr:uid="{568E988E-CE21-44B6-AD2F-05BB7F524172}"/>
    <cellStyle name="Normal 2" xfId="14" xr:uid="{00000000-0005-0000-0000-000003000000}"/>
    <cellStyle name="Normal_7.11" xfId="36" xr:uid="{00000000-0005-0000-0000-000004000000}"/>
    <cellStyle name="Normal_EFslijt-basisdata" xfId="24" xr:uid="{00000000-0005-0000-0000-000005000000}"/>
    <cellStyle name="Normal_Sheet1" xfId="19" xr:uid="{00000000-0005-0000-0000-000006000000}"/>
    <cellStyle name="Normal_Sheet1 2" xfId="33" xr:uid="{00000000-0005-0000-0000-000007000000}"/>
    <cellStyle name="Normal_Sheet3" xfId="44" xr:uid="{9A06B148-F6FF-4B69-85A7-CE4A57844E98}"/>
    <cellStyle name="Procent 3" xfId="13" xr:uid="{00000000-0005-0000-0000-000008000000}"/>
    <cellStyle name="Standaard" xfId="0" builtinId="0" customBuiltin="1"/>
    <cellStyle name="Standaard 2" xfId="41" xr:uid="{CA4E285B-8BDC-4A93-B3A0-1712143FEC53}"/>
    <cellStyle name="Standaard 2 2 2" xfId="27" xr:uid="{00000000-0005-0000-0000-00000B000000}"/>
    <cellStyle name="Standaard 2 3 2" xfId="6" xr:uid="{00000000-0005-0000-0000-00000C000000}"/>
    <cellStyle name="Standaard 3 2 2" xfId="10" xr:uid="{00000000-0005-0000-0000-00000D000000}"/>
    <cellStyle name="Standaard 3 2 4" xfId="28" xr:uid="{00000000-0005-0000-0000-00000E000000}"/>
    <cellStyle name="Standaard 3 3" xfId="29" xr:uid="{00000000-0005-0000-0000-00000F000000}"/>
    <cellStyle name="Standaard 4" xfId="39" xr:uid="{D702F4B4-D91D-4E28-BBEA-3442DB86C4A8}"/>
    <cellStyle name="Standaard 5" xfId="3" xr:uid="{00000000-0005-0000-0000-000010000000}"/>
    <cellStyle name="Standaard 6" xfId="7" xr:uid="{00000000-0005-0000-0000-000011000000}"/>
    <cellStyle name="Standaard 6 2" xfId="42" xr:uid="{2FFFC564-2181-4B54-915F-43861489BF80}"/>
    <cellStyle name="Standaard_2.1" xfId="35" xr:uid="{00000000-0005-0000-0000-000012000000}"/>
    <cellStyle name="Standaard_Afzet" xfId="8" xr:uid="{00000000-0005-0000-0000-000013000000}"/>
    <cellStyle name="Standaard_Afzet 2 2" xfId="9" xr:uid="{00000000-0005-0000-0000-000014000000}"/>
    <cellStyle name="Standaard_Airco" xfId="21" xr:uid="{00000000-0005-0000-0000-000015000000}"/>
    <cellStyle name="Standaard_basgegovmb" xfId="16" xr:uid="{00000000-0005-0000-0000-000016000000}"/>
    <cellStyle name="Standaard_BD" xfId="15" xr:uid="{00000000-0005-0000-0000-000017000000}"/>
    <cellStyle name="Standaard_BGEGovmob" xfId="30" xr:uid="{00000000-0005-0000-0000-000018000000}"/>
    <cellStyle name="Standaard_Blad1" xfId="26" xr:uid="{00000000-0005-0000-0000-000019000000}"/>
    <cellStyle name="Standaard_Blad1 2 2" xfId="34" xr:uid="{00000000-0005-0000-0000-00001A000000}"/>
    <cellStyle name="Standaard_Bouwjaaref90 2" xfId="11" xr:uid="{00000000-0005-0000-0000-00001B000000}"/>
    <cellStyle name="Standaard_EFbrst" xfId="4" xr:uid="{00000000-0005-0000-0000-00001C000000}"/>
    <cellStyle name="Standaard_EFWEG-N2O" xfId="12" xr:uid="{00000000-0005-0000-0000-00001D000000}"/>
    <cellStyle name="Standaard_Emmobprog" xfId="25" xr:uid="{00000000-0005-0000-0000-00001E000000}"/>
    <cellStyle name="Standaard_EVV_8-12-17" xfId="32" xr:uid="{00000000-0005-0000-0000-00001F000000}"/>
    <cellStyle name="Standaard_lijst energiedragers definitief concept 26 okt" xfId="5" xr:uid="{00000000-0005-0000-0000-000020000000}"/>
    <cellStyle name="Standaard_Meth-Rapp-tab" xfId="17" xr:uid="{00000000-0005-0000-0000-000021000000}"/>
    <cellStyle name="Standaard_MOBTOT" xfId="31" xr:uid="{00000000-0005-0000-0000-000022000000}"/>
    <cellStyle name="Standaard_NS" xfId="18" xr:uid="{00000000-0005-0000-0000-000023000000}"/>
    <cellStyle name="Standaard_REMMEN" xfId="20" xr:uid="{00000000-0005-0000-0000-000024000000}"/>
    <cellStyle name="Standaard_Slijtsel-Molek" xfId="23" xr:uid="{00000000-0005-0000-0000-000025000000}"/>
    <cellStyle name="Standaard_S-motorbrandstof90-02" xfId="22" xr:uid="{00000000-0005-0000-0000-000026000000}"/>
    <cellStyle name="Standaard_Tabellen" xfId="38" xr:uid="{D45FBF71-A3BF-4371-BD04-C2A8411C1E99}"/>
    <cellStyle name="Standaard_WEGDEK" xfId="43" xr:uid="{CB2E4B1C-242E-414E-A900-825B6670D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2" name="AutoShape 1">
          <a:extLst>
            <a:ext uri="{FF2B5EF4-FFF2-40B4-BE49-F238E27FC236}">
              <a16:creationId xmlns:a16="http://schemas.microsoft.com/office/drawing/2014/main" id="{00000000-0008-0000-2100-00009F200000}"/>
            </a:ext>
          </a:extLst>
        </xdr:cNvPr>
        <xdr:cNvSpPr>
          <a:spLocks noChangeArrowheads="1"/>
        </xdr:cNvSpPr>
      </xdr:nvSpPr>
      <xdr:spPr bwMode="auto">
        <a:xfrm>
          <a:off x="3876675" y="8477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3" name="AutoShape 2">
          <a:extLst>
            <a:ext uri="{FF2B5EF4-FFF2-40B4-BE49-F238E27FC236}">
              <a16:creationId xmlns:a16="http://schemas.microsoft.com/office/drawing/2014/main" id="{00000000-0008-0000-2100-0000A0200000}"/>
            </a:ext>
          </a:extLst>
        </xdr:cNvPr>
        <xdr:cNvSpPr>
          <a:spLocks noChangeArrowheads="1"/>
        </xdr:cNvSpPr>
      </xdr:nvSpPr>
      <xdr:spPr bwMode="auto">
        <a:xfrm>
          <a:off x="3876675" y="847725"/>
          <a:ext cx="0" cy="0"/>
        </a:xfrm>
        <a:prstGeom prst="up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entm\AppData\Local\Microsoft\Windows\INetCache\Content.Outlook\941WW0PR\Geilenkirchen%20et%20al.%20(2022)%20Methods%20for%20calculating%20the%20emissions%20of%20transport%20in%20NL_tables_def_2022_E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Disclaimer"/>
      <sheetName val="2.1"/>
      <sheetName val="2.2"/>
      <sheetName val="2.3"/>
      <sheetName val="2.4"/>
      <sheetName val="2.5"/>
      <sheetName val="2.6"/>
      <sheetName val="2.7"/>
      <sheetName val="2.8"/>
      <sheetName val="3.1"/>
      <sheetName val="3.2"/>
      <sheetName val="3.3"/>
      <sheetName val="3.4"/>
      <sheetName val="3.5"/>
      <sheetName val="3.6"/>
      <sheetName val="3.7"/>
      <sheetName val="3.8"/>
      <sheetName val="3.9"/>
      <sheetName val="3.10"/>
      <sheetName val="3.11 oud en nieuw"/>
      <sheetName val="3.11 oud"/>
      <sheetName val="3.12"/>
      <sheetName val="3.13"/>
      <sheetName val="3.14"/>
      <sheetName val="4.1"/>
      <sheetName val="4.2"/>
      <sheetName val="4.3"/>
      <sheetName val="5.1"/>
      <sheetName val="5.2"/>
      <sheetName val="5.3"/>
      <sheetName val="5.4"/>
      <sheetName val="5.5"/>
      <sheetName val="5.6"/>
      <sheetName val="5.7"/>
      <sheetName val="5.8"/>
      <sheetName val="6.1"/>
      <sheetName val="6.2"/>
      <sheetName val="6.3"/>
      <sheetName val="7.1"/>
      <sheetName val="7.2"/>
      <sheetName val="7.3"/>
      <sheetName val="7.4"/>
      <sheetName val="7.5"/>
      <sheetName val="7.6"/>
      <sheetName val="7.7"/>
      <sheetName val="7.8"/>
      <sheetName val="7.9"/>
      <sheetName val="7.10"/>
      <sheetName val="7.11"/>
      <sheetName val="8.1"/>
      <sheetName val="8.2"/>
      <sheetName val="8.3"/>
      <sheetName val="8.4"/>
      <sheetName val="8.5"/>
      <sheetName val="8.6"/>
      <sheetName val="8.7"/>
      <sheetName val="8.8"/>
      <sheetName val="8.9"/>
      <sheetName val="8.10"/>
      <sheetName val="8.11"/>
      <sheetName val="8.12"/>
      <sheetName val="8.13"/>
      <sheetName val="8.14"/>
      <sheetName val="9.1"/>
      <sheetName val="9.2"/>
      <sheetName val="9.3"/>
      <sheetName val="9.4"/>
      <sheetName val="9.5"/>
      <sheetName val="9.6"/>
      <sheetName val="9.7"/>
      <sheetName val="9.8"/>
      <sheetName val="9.9"/>
      <sheetName val="9.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9.bin"/><Relationship Id="rId1" Type="http://schemas.openxmlformats.org/officeDocument/2006/relationships/hyperlink" Target="https://www.emissieautoriteit.nl/documenten/publicatie/2021/07/02/totaalrapportage-energie-voor-vervoer-2020"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emissieregistratie.nl/ERPUBLIEK/documenten/Lucht%20(Air)/Verkeer%20en%20Vervoer%20(Transport)/Brink%20van%20der%20et%20al.%20(2010)%20Rapportage%20wegverkeer%20en%20verdeling%20over%20wegtypen.pdf" TargetMode="External"/><Relationship Id="rId1" Type="http://schemas.openxmlformats.org/officeDocument/2006/relationships/hyperlink" Target="http://www.emissieregistratie.nl/ERPUBLIEK/documenten/Lucht%20(Air)/Verkeer%20en%20Vervoer%20(Transport)/Brink%20van%20der%20et%20al.%20(2010)%20Rapportage%20wegverkeer%20en%20verdeling%20over%20wegtypen.pdf" TargetMode="External"/><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2.bin"/><Relationship Id="rId1" Type="http://schemas.openxmlformats.org/officeDocument/2006/relationships/hyperlink" Target="http://www.emissieregistratie.nl/ERPUBLIEK/misc/Documenten.aspx?ROOT=\Water\Factsheets\English" TargetMode="External"/></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4.bin"/><Relationship Id="rId1" Type="http://schemas.openxmlformats.org/officeDocument/2006/relationships/hyperlink" Target="http://www.emissieregistratie.nl/ERPUBLIEK/misc/Documenten.aspx?ROOT=\Water\Factsheets\English"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emissieregistratie.nl/ERPUBLIEK/misc/Documenten.aspx?ROOT=\Water\Factsheets\English"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emissieregistratie.nl/ERPUBLIEK/misc/Documenten.aspx?ROOT=\Water\Factsheets\English" TargetMode="External"/><Relationship Id="rId2" Type="http://schemas.openxmlformats.org/officeDocument/2006/relationships/hyperlink" Target="http://www.emissieregistratie.nl/ERPUBLIEK/misc/Documenten.aspx?ROOT=\Water\Factsheets\English" TargetMode="External"/><Relationship Id="rId1" Type="http://schemas.openxmlformats.org/officeDocument/2006/relationships/hyperlink" Target="http://www.helpdeskwater.nl/onderwerpen/emissiebeheer/diffuse-bronnen" TargetMode="External"/><Relationship Id="rId5" Type="http://schemas.openxmlformats.org/officeDocument/2006/relationships/customProperty" Target="../customProperty18.bin"/><Relationship Id="rId4"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18.bin"/><Relationship Id="rId1" Type="http://schemas.openxmlformats.org/officeDocument/2006/relationships/hyperlink" Target="http://www.emissieregistratie.nl/ERPUBLIEK/misc/Documenten.aspx?ROOT=\Water\Factsheets\Nederlands"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emissieregistratie.nl/ERPUBLIEK/misc/documenten.aspx?ROOT=Lucht%20(Air)\Industrie%20en%20Energieopwekking%20(Industry%20and%20Energy)"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printerSettings" Target="../printerSettings/printerSettings23.bin"/><Relationship Id="rId1" Type="http://schemas.openxmlformats.org/officeDocument/2006/relationships/hyperlink" Target="http://www.emissieregistratie.nl/ERPUBLIEK/misc/Documenten.aspx?ROOT=Lucht%20(Air)\Verkeer%20en%20Vervoer%20(Transport)" TargetMode="External"/></Relationships>
</file>

<file path=xl/worksheets/_rels/sheet25.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printerSettings" Target="../printerSettings/printerSettings24.bin"/><Relationship Id="rId1" Type="http://schemas.openxmlformats.org/officeDocument/2006/relationships/hyperlink" Target="http://www.vivens.info/" TargetMode="External"/></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emissieregistratie.nl/ERPUBLIEK/misc/documenten.aspx?ROOT=Lucht%20(Air)\Industrie%20en%20Energieopwekking%20(Industry%20and%20Energy)"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Water\Factsheets\English" TargetMode="External"/><Relationship Id="rId4"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ustomProperty" Target="../customProperty35.bin"/><Relationship Id="rId2" Type="http://schemas.openxmlformats.org/officeDocument/2006/relationships/printerSettings" Target="../printerSettings/printerSettings34.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36.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printerSettings" Target="../printerSettings/printerSettings35.bin"/><Relationship Id="rId1" Type="http://schemas.openxmlformats.org/officeDocument/2006/relationships/hyperlink" Target="http://www.emissieregistratie.nl/ERPUBLIEK/misc/Documenten.aspx?ROOT=Lucht%20(Air)\Verkeer%20en%20Vervoer%20(Transport)" TargetMode="External"/></Relationships>
</file>

<file path=xl/worksheets/_rels/sheet37.xml.rels><?xml version="1.0" encoding="UTF-8" standalone="yes"?>
<Relationships xmlns="http://schemas.openxmlformats.org/package/2006/relationships"><Relationship Id="rId3" Type="http://schemas.openxmlformats.org/officeDocument/2006/relationships/customProperty" Target="../customProperty37.bin"/><Relationship Id="rId2" Type="http://schemas.openxmlformats.org/officeDocument/2006/relationships/printerSettings" Target="../printerSettings/printerSettings36.bin"/><Relationship Id="rId1" Type="http://schemas.openxmlformats.org/officeDocument/2006/relationships/hyperlink" Target="http://www.emissieregistratie.nl/ERPUBLIEK/misc/Documenten.aspx?ROOT=Lucht%20(Air)\Verkeer%20en%20Vervoer%20(Transport)" TargetMode="External"/></Relationships>
</file>

<file path=xl/worksheets/_rels/sheet38.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printerSettings" Target="../printerSettings/printerSettings37.bin"/><Relationship Id="rId1" Type="http://schemas.openxmlformats.org/officeDocument/2006/relationships/hyperlink" Target="http://www.emissieregistratie.nl/ERPUBLIEK/misc/Documenten.aspx?ROOT=Lucht%20(Air)\Verkeer%20en%20Vervoer%20(Transport)"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www.emissieregistratie.nl/ERPUBLIEK/misc/Documenten.aspx?ROOT=Lucht%20(Air)\Verkeer%20en%20Vervoer%20(Transport)" TargetMode="External"/><Relationship Id="rId1" Type="http://schemas.openxmlformats.org/officeDocument/2006/relationships/hyperlink" Target="http://www.emissieregistratie.nl/ERPUBLIEK/misc/Documenten.aspx?ROOT=Lucht%20(Air)\Verkeer%20en%20Vervoer%20(Transport)" TargetMode="External"/><Relationship Id="rId4"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printerSettings" Target="../printerSettings/printerSettings39.bin"/><Relationship Id="rId1" Type="http://schemas.openxmlformats.org/officeDocument/2006/relationships/hyperlink" Target="http://www.emissieregistratie.nl/ERPUBLIEK/misc/Documenten.aspx?ROOT=Lucht%20(Air)\Verkeer%20en%20Vervoer%20(Transport)" TargetMode="External"/></Relationships>
</file>

<file path=xl/worksheets/_rels/sheet41.xml.rels><?xml version="1.0" encoding="UTF-8" standalone="yes"?>
<Relationships xmlns="http://schemas.openxmlformats.org/package/2006/relationships"><Relationship Id="rId3" Type="http://schemas.openxmlformats.org/officeDocument/2006/relationships/customProperty" Target="../customProperty41.bin"/><Relationship Id="rId2" Type="http://schemas.openxmlformats.org/officeDocument/2006/relationships/printerSettings" Target="../printerSettings/printerSettings40.bin"/><Relationship Id="rId1" Type="http://schemas.openxmlformats.org/officeDocument/2006/relationships/hyperlink" Target="http://www.emissieregistratie.nl/ERPUBLIEK/misc/Documenten.aspx?ROOT=Lucht%20(Air)\Verkeer%20en%20Vervoer%20(Transport)" TargetMode="External"/></Relationships>
</file>

<file path=xl/worksheets/_rels/sheet42.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printerSettings" Target="../printerSettings/printerSettings41.bin"/><Relationship Id="rId1" Type="http://schemas.openxmlformats.org/officeDocument/2006/relationships/hyperlink" Target="http://www.emissieregistratie.nl/ERPUBLIEK/misc/Documenten.aspx?ROOT=Lucht%20(Air)\Verkeer%20en%20Vervoer%20(Transport)" TargetMode="External"/></Relationships>
</file>

<file path=xl/worksheets/_rels/sheet43.xml.rels><?xml version="1.0" encoding="UTF-8" standalone="yes"?>
<Relationships xmlns="http://schemas.openxmlformats.org/package/2006/relationships"><Relationship Id="rId3" Type="http://schemas.openxmlformats.org/officeDocument/2006/relationships/customProperty" Target="../customProperty43.bin"/><Relationship Id="rId2" Type="http://schemas.openxmlformats.org/officeDocument/2006/relationships/printerSettings" Target="../printerSettings/printerSettings42.bin"/><Relationship Id="rId1" Type="http://schemas.openxmlformats.org/officeDocument/2006/relationships/hyperlink" Target="http://www.emissieregistratie.nl/ERPUBLIEK/misc/Documenten.aspx?ROOT=Lucht%20(Air)\Verkeer%20en%20Vervoer%20(Transport)" TargetMode="External"/></Relationships>
</file>

<file path=xl/worksheets/_rels/sheet44.xml.rels><?xml version="1.0" encoding="UTF-8" standalone="yes"?>
<Relationships xmlns="http://schemas.openxmlformats.org/package/2006/relationships"><Relationship Id="rId3" Type="http://schemas.openxmlformats.org/officeDocument/2006/relationships/customProperty" Target="../customProperty44.bin"/><Relationship Id="rId2" Type="http://schemas.openxmlformats.org/officeDocument/2006/relationships/printerSettings" Target="../printerSettings/printerSettings43.bin"/><Relationship Id="rId1" Type="http://schemas.openxmlformats.org/officeDocument/2006/relationships/hyperlink" Target="http://www.emissieregistratie.nl/ERPUBLIEK/misc/Documenten.aspx?ROOT=Lucht%20(Air)\Verkeer%20en%20Vervoer%20(Transport)" TargetMode="External"/></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ustomProperty" Target="../customProperty47.bin"/><Relationship Id="rId2" Type="http://schemas.openxmlformats.org/officeDocument/2006/relationships/printerSettings" Target="../printerSettings/printerSettings46.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48.bin"/><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49.bin"/><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customProperty" Target="../customProperty58.bin"/><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customProperty" Target="../customProperty60.bin"/><Relationship Id="rId2" Type="http://schemas.openxmlformats.org/officeDocument/2006/relationships/printerSettings" Target="../printerSettings/printerSettings59.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customProperty" Target="../customProperty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5.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6.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68.bin"/></Relationships>
</file>

<file path=xl/worksheets/_rels/sheet71.xml.rels><?xml version="1.0" encoding="UTF-8" standalone="yes"?>
<Relationships xmlns="http://schemas.openxmlformats.org/package/2006/relationships"><Relationship Id="rId3" Type="http://schemas.openxmlformats.org/officeDocument/2006/relationships/customProperty" Target="../customProperty71.bin"/><Relationship Id="rId2" Type="http://schemas.openxmlformats.org/officeDocument/2006/relationships/printerSettings" Target="../printerSettings/printerSettings69.bin"/><Relationship Id="rId1" Type="http://schemas.openxmlformats.org/officeDocument/2006/relationships/hyperlink" Target="http://www.emissieregistratie.nl/ERPUBLIEK/misc/documenten.aspx?ROOT=Lucht%20(Air)\Industrie%20en%20Energieopwekking%20(Industry%20and%20Energy)" TargetMode="External"/></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70.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7.bin"/><Relationship Id="rId1" Type="http://schemas.openxmlformats.org/officeDocument/2006/relationships/hyperlink" Target="https://www.cbs.nl/en-gb/background/2018/02/adjustment-of-heating-values-and-c02-petrol-and-diesel" TargetMode="Externa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8.bin"/><Relationship Id="rId1" Type="http://schemas.openxmlformats.org/officeDocument/2006/relationships/hyperlink" Target="https://www.cbs.nl/en-gb/background/2018/02/adjustment-of-heating-values-and-c02-petrol-and-dies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0" tint="-0.14999847407452621"/>
  </sheetPr>
  <dimension ref="A1:AD47"/>
  <sheetViews>
    <sheetView tabSelected="1" zoomScaleNormal="100" workbookViewId="0">
      <selection sqref="A1:AD1"/>
    </sheetView>
  </sheetViews>
  <sheetFormatPr defaultRowHeight="12" x14ac:dyDescent="0.2"/>
  <cols>
    <col min="1" max="1" width="5" style="2" customWidth="1"/>
    <col min="2" max="10" width="9.33203125" style="2"/>
    <col min="11" max="11" width="4.33203125" style="2" customWidth="1"/>
    <col min="12" max="20" width="9.33203125" style="2"/>
    <col min="21" max="21" width="4.33203125" style="2" customWidth="1"/>
    <col min="22" max="16384" width="9.33203125" style="2"/>
  </cols>
  <sheetData>
    <row r="1" spans="1:30" ht="21" x14ac:dyDescent="0.35">
      <c r="A1" s="1397" t="s">
        <v>0</v>
      </c>
      <c r="B1" s="1397"/>
      <c r="C1" s="1397"/>
      <c r="D1" s="1397"/>
      <c r="E1" s="1397"/>
      <c r="F1" s="1397"/>
      <c r="G1" s="1397"/>
      <c r="H1" s="1397"/>
      <c r="I1" s="1397"/>
      <c r="J1" s="1397"/>
      <c r="K1" s="1397"/>
      <c r="L1" s="1397"/>
      <c r="M1" s="1397"/>
      <c r="N1" s="1397"/>
      <c r="O1" s="1397"/>
      <c r="P1" s="1397"/>
      <c r="Q1" s="1397"/>
      <c r="R1" s="1397"/>
      <c r="S1" s="1397"/>
      <c r="T1" s="1397"/>
      <c r="U1" s="1397"/>
      <c r="V1" s="1397"/>
      <c r="W1" s="1397"/>
      <c r="X1" s="1397"/>
      <c r="Y1" s="1397"/>
      <c r="Z1" s="1397"/>
      <c r="AA1" s="1397"/>
      <c r="AB1" s="1397"/>
      <c r="AC1" s="1397"/>
      <c r="AD1" s="1397"/>
    </row>
    <row r="2" spans="1:30" ht="15" x14ac:dyDescent="0.25">
      <c r="A2" s="1398" t="s">
        <v>1739</v>
      </c>
      <c r="B2" s="1398"/>
      <c r="C2" s="1398"/>
      <c r="D2" s="1398"/>
      <c r="E2" s="1398"/>
      <c r="F2" s="1398"/>
      <c r="G2" s="1398"/>
      <c r="H2" s="1398"/>
      <c r="I2" s="1398"/>
      <c r="J2" s="1398"/>
      <c r="K2" s="1398"/>
      <c r="L2" s="1398"/>
      <c r="M2" s="1398"/>
      <c r="N2" s="1398"/>
      <c r="O2" s="1398"/>
      <c r="P2" s="1398"/>
      <c r="Q2" s="1398"/>
      <c r="R2" s="1398"/>
      <c r="S2" s="1398"/>
      <c r="T2" s="1398"/>
      <c r="U2" s="1398"/>
      <c r="V2" s="1398"/>
      <c r="W2" s="1398"/>
      <c r="X2" s="1398"/>
      <c r="Y2" s="1398"/>
      <c r="Z2" s="1398"/>
      <c r="AA2" s="1398"/>
      <c r="AB2" s="1398"/>
      <c r="AC2" s="1398"/>
      <c r="AD2" s="1398"/>
    </row>
    <row r="3" spans="1:30" x14ac:dyDescent="0.2">
      <c r="A3" s="1399"/>
      <c r="B3" s="1399"/>
      <c r="C3" s="1399"/>
      <c r="D3" s="1399"/>
      <c r="E3" s="1399"/>
      <c r="F3" s="1399"/>
      <c r="G3" s="1399"/>
      <c r="H3" s="1399"/>
      <c r="I3" s="1399"/>
      <c r="J3" s="1399"/>
      <c r="K3" s="1399"/>
      <c r="L3" s="1399"/>
      <c r="M3" s="1399"/>
      <c r="N3" s="1399"/>
      <c r="O3" s="1399"/>
      <c r="P3" s="1399"/>
      <c r="Q3" s="1399"/>
      <c r="R3" s="1399"/>
      <c r="S3" s="1399"/>
      <c r="T3" s="1399"/>
      <c r="U3" s="1399"/>
      <c r="V3" s="1399"/>
      <c r="W3" s="1399"/>
      <c r="X3" s="1399"/>
      <c r="Y3" s="1399"/>
      <c r="Z3" s="1399"/>
      <c r="AA3" s="1399"/>
      <c r="AB3" s="1399"/>
      <c r="AC3" s="1399"/>
      <c r="AD3" s="1399"/>
    </row>
    <row r="5" spans="1:30" ht="15.75" customHeight="1" x14ac:dyDescent="0.3">
      <c r="B5" s="1400" t="s">
        <v>1</v>
      </c>
      <c r="C5" s="1400"/>
      <c r="D5" s="1400"/>
      <c r="E5" s="1400"/>
      <c r="F5" s="1400"/>
      <c r="G5" s="1400"/>
      <c r="H5" s="1400"/>
      <c r="I5" s="1400"/>
      <c r="J5" s="1400"/>
      <c r="L5" s="1400" t="s">
        <v>953</v>
      </c>
      <c r="M5" s="1400"/>
      <c r="N5" s="1400"/>
      <c r="O5" s="1400"/>
      <c r="P5" s="1400"/>
      <c r="Q5" s="1400"/>
      <c r="R5" s="1400"/>
      <c r="S5" s="1400"/>
      <c r="T5" s="1400"/>
      <c r="V5" s="1394" t="str">
        <f>'7.10'!A73</f>
        <v>Table 7.10E Emission factors of boilers of boilers at berth</v>
      </c>
      <c r="W5" s="1394"/>
      <c r="X5" s="1394"/>
      <c r="Y5" s="1394"/>
      <c r="Z5" s="1394"/>
      <c r="AA5" s="1394"/>
      <c r="AB5" s="1394"/>
      <c r="AC5" s="1394"/>
      <c r="AD5" s="1394"/>
    </row>
    <row r="6" spans="1:30" ht="15.75" customHeight="1" x14ac:dyDescent="0.2">
      <c r="B6" s="1394" t="str">
        <f>'2.1'!A2</f>
        <v>Table 2.1 Energy consumption data for greenhouse gas emission calculations</v>
      </c>
      <c r="C6" s="1394"/>
      <c r="D6" s="1394"/>
      <c r="E6" s="1394"/>
      <c r="F6" s="1394"/>
      <c r="G6" s="1394"/>
      <c r="H6" s="1394"/>
      <c r="I6" s="1394"/>
      <c r="J6" s="1394"/>
      <c r="L6" s="1394" t="str">
        <f>'4.1'!A2</f>
        <v>Table 4.1 Energy consumption of rail traffic</v>
      </c>
      <c r="M6" s="1394"/>
      <c r="N6" s="1394"/>
      <c r="O6" s="1394"/>
      <c r="P6" s="1394"/>
      <c r="Q6" s="1394"/>
      <c r="R6" s="1394"/>
      <c r="S6" s="1394"/>
      <c r="T6" s="1394"/>
      <c r="V6" s="1394" t="str">
        <f>'7.10'!A81</f>
        <v>Table 7.10F Emission factors of all engines and apparatus</v>
      </c>
      <c r="W6" s="1394"/>
      <c r="X6" s="1394"/>
      <c r="Y6" s="1394"/>
      <c r="Z6" s="1394"/>
      <c r="AA6" s="1394"/>
      <c r="AB6" s="1394"/>
      <c r="AC6" s="1394"/>
      <c r="AD6" s="1394"/>
    </row>
    <row r="7" spans="1:30" ht="15.75" customHeight="1" x14ac:dyDescent="0.2">
      <c r="B7" s="1394" t="str">
        <f>'2.2'!A2</f>
        <v>Table 2.2 Mobile source emission factors for greenhouse gasses</v>
      </c>
      <c r="C7" s="1394"/>
      <c r="D7" s="1394"/>
      <c r="E7" s="1394"/>
      <c r="F7" s="1394"/>
      <c r="G7" s="1394"/>
      <c r="H7" s="1394"/>
      <c r="I7" s="1394"/>
      <c r="J7" s="1394"/>
      <c r="L7" s="1394" t="str">
        <f>'4.2'!A2</f>
        <v>Table 4.2 Emission factors for rail traffic</v>
      </c>
      <c r="M7" s="1394"/>
      <c r="N7" s="1394"/>
      <c r="O7" s="1394"/>
      <c r="P7" s="1394"/>
      <c r="Q7" s="1394"/>
      <c r="R7" s="1394"/>
      <c r="S7" s="1394"/>
      <c r="T7" s="1394"/>
      <c r="V7" s="1394" t="str">
        <f>'7.11'!A5</f>
        <v>Table 7.11A Correction factors (CEF) for reciprocating diesel engines</v>
      </c>
      <c r="W7" s="1394"/>
      <c r="X7" s="1394"/>
      <c r="Y7" s="1394"/>
      <c r="Z7" s="1394"/>
      <c r="AA7" s="1394"/>
      <c r="AB7" s="1394"/>
      <c r="AC7" s="1394"/>
      <c r="AD7" s="1394"/>
    </row>
    <row r="8" spans="1:30" ht="15.75" customHeight="1" x14ac:dyDescent="0.2">
      <c r="B8" s="1394" t="str">
        <f>'2.3'!A2</f>
        <v>Table 2.3 Basic data for road transport IPCC emission calculations</v>
      </c>
      <c r="C8" s="1394"/>
      <c r="D8" s="1394"/>
      <c r="E8" s="1394"/>
      <c r="F8" s="1394"/>
      <c r="G8" s="1394"/>
      <c r="H8" s="1394"/>
      <c r="I8" s="1394"/>
      <c r="J8" s="1394"/>
      <c r="L8" s="1394" t="str">
        <f>'4.3'!A2</f>
        <v>Table 4.3 Emission profiles PM2.5 in rail traffic PM10</v>
      </c>
      <c r="M8" s="1394"/>
      <c r="N8" s="1394"/>
      <c r="O8" s="1394"/>
      <c r="P8" s="1394"/>
      <c r="Q8" s="1394"/>
      <c r="R8" s="1394"/>
      <c r="S8" s="1394"/>
      <c r="T8" s="1394"/>
      <c r="V8" s="1394" t="str">
        <f>'7.11'!A30</f>
        <v>Table 7.11B Correction factors (CEF) for steam turbines</v>
      </c>
      <c r="W8" s="1394"/>
      <c r="X8" s="1394"/>
      <c r="Y8" s="1394"/>
      <c r="Z8" s="1394"/>
      <c r="AA8" s="1394"/>
      <c r="AB8" s="1394"/>
      <c r="AC8" s="1394"/>
      <c r="AD8" s="1394"/>
    </row>
    <row r="9" spans="1:30" ht="15.75" customHeight="1" x14ac:dyDescent="0.2">
      <c r="B9" s="1394" t="str">
        <f>'2.4'!A2</f>
        <v>Table 2.4 Basic factors for CO2 from urea use in diesel vehicles equipped with SCR</v>
      </c>
      <c r="C9" s="1394"/>
      <c r="D9" s="1394"/>
      <c r="E9" s="1394"/>
      <c r="F9" s="1394"/>
      <c r="G9" s="1394"/>
      <c r="H9" s="1394"/>
      <c r="I9" s="1394"/>
      <c r="J9" s="1394"/>
      <c r="V9" s="1394" t="str">
        <f>'7.11'!A56</f>
        <v>Table 7.11C Correction factors (CEF) for gas turbines</v>
      </c>
      <c r="W9" s="1394"/>
      <c r="X9" s="1394"/>
      <c r="Y9" s="1394"/>
      <c r="Z9" s="1394"/>
      <c r="AA9" s="1394"/>
      <c r="AB9" s="1394"/>
      <c r="AC9" s="1394"/>
      <c r="AD9" s="1394"/>
    </row>
    <row r="10" spans="1:30" ht="15.75" customHeight="1" x14ac:dyDescent="0.3">
      <c r="B10" s="1394" t="str">
        <f>'2.5'!A2</f>
        <v>Table 2.5 Uncertainty estimates for greenhouse gas emissions</v>
      </c>
      <c r="C10" s="1394"/>
      <c r="D10" s="1394"/>
      <c r="E10" s="1394"/>
      <c r="F10" s="1394"/>
      <c r="G10" s="1394"/>
      <c r="H10" s="1394"/>
      <c r="I10" s="1394"/>
      <c r="J10" s="1394"/>
      <c r="L10" s="1400" t="s">
        <v>954</v>
      </c>
      <c r="M10" s="1400"/>
      <c r="N10" s="1400"/>
      <c r="O10" s="1400"/>
      <c r="P10" s="1400"/>
      <c r="Q10" s="1400"/>
      <c r="R10" s="1400"/>
      <c r="S10" s="1400"/>
      <c r="T10" s="1400"/>
      <c r="V10" s="1394"/>
      <c r="W10" s="1394"/>
      <c r="X10" s="1394"/>
      <c r="Y10" s="1394"/>
      <c r="Z10" s="1394"/>
      <c r="AA10" s="1394"/>
      <c r="AB10" s="1394"/>
      <c r="AC10" s="1394"/>
      <c r="AD10" s="1394"/>
    </row>
    <row r="11" spans="1:30" ht="15.75" customHeight="1" x14ac:dyDescent="0.2">
      <c r="B11" s="1394" t="str">
        <f>'2.6'!A2</f>
        <v>Table 2.6 Heating values for petrol and diesel</v>
      </c>
      <c r="C11" s="1394"/>
      <c r="D11" s="1394"/>
      <c r="E11" s="1394"/>
      <c r="F11" s="1394"/>
      <c r="G11" s="1394"/>
      <c r="H11" s="1394"/>
      <c r="I11" s="1394"/>
      <c r="J11" s="1394"/>
      <c r="L11" s="1394" t="str">
        <f>'5.1'!A2</f>
        <v>Table 5.1 Fuel consumption of inland navigation</v>
      </c>
      <c r="M11" s="1394"/>
      <c r="N11" s="1394"/>
      <c r="O11" s="1394"/>
      <c r="P11" s="1394"/>
      <c r="Q11" s="1394"/>
      <c r="R11" s="1394"/>
      <c r="S11" s="1394"/>
      <c r="T11" s="1394"/>
      <c r="V11" s="1"/>
    </row>
    <row r="12" spans="1:30" ht="15.75" customHeight="1" x14ac:dyDescent="0.3">
      <c r="B12" s="1394" t="str">
        <f>'2.7'!A2</f>
        <v>Table 2.7 Petrol and diesel fuel, CO2 emission factors</v>
      </c>
      <c r="C12" s="1394"/>
      <c r="D12" s="1394"/>
      <c r="E12" s="1394"/>
      <c r="F12" s="1394"/>
      <c r="G12" s="1394"/>
      <c r="H12" s="1394"/>
      <c r="I12" s="1394"/>
      <c r="J12" s="1394"/>
      <c r="L12" s="1394" t="str">
        <f>'5.2'!A2</f>
        <v>Table 5.2  CO emission factors for inland navigation</v>
      </c>
      <c r="M12" s="1394"/>
      <c r="N12" s="1394"/>
      <c r="O12" s="1394"/>
      <c r="P12" s="1394"/>
      <c r="Q12" s="1394"/>
      <c r="R12" s="1394"/>
      <c r="S12" s="1394"/>
      <c r="T12" s="1394"/>
      <c r="V12" s="1400" t="s">
        <v>956</v>
      </c>
      <c r="W12" s="1400"/>
      <c r="X12" s="1400"/>
      <c r="Y12" s="1400"/>
      <c r="Z12" s="1400"/>
      <c r="AA12" s="1400"/>
      <c r="AB12" s="1400"/>
      <c r="AC12" s="1400"/>
      <c r="AD12" s="1400"/>
    </row>
    <row r="13" spans="1:30" ht="15.75" customHeight="1" x14ac:dyDescent="0.2">
      <c r="B13" s="1394" t="str">
        <f>'2.8'!A2</f>
        <v>Table 2.8 Share of different types of biofuels in total biofuel consumption for transport in the Netherlands (NEa, 2021)</v>
      </c>
      <c r="C13" s="1394"/>
      <c r="D13" s="1394"/>
      <c r="E13" s="1394"/>
      <c r="F13" s="1394"/>
      <c r="G13" s="1394"/>
      <c r="H13" s="1394"/>
      <c r="I13" s="1394"/>
      <c r="J13" s="1394"/>
      <c r="L13" s="1394" t="str">
        <f>'5.3'!A2</f>
        <v>Table 5.3  VOC (combustion) emission factors for inland navigation 1)</v>
      </c>
      <c r="M13" s="1394"/>
      <c r="N13" s="1394"/>
      <c r="O13" s="1394"/>
      <c r="P13" s="1394"/>
      <c r="Q13" s="1394"/>
      <c r="R13" s="1394"/>
      <c r="S13" s="1394"/>
      <c r="T13" s="1394"/>
      <c r="V13" s="1394" t="str">
        <f>'8.1'!A2</f>
        <v>Table 8.1 Fuel consumption by air traffic</v>
      </c>
      <c r="W13" s="1394"/>
      <c r="X13" s="1394"/>
      <c r="Y13" s="1394"/>
      <c r="Z13" s="1394"/>
      <c r="AA13" s="1394"/>
      <c r="AB13" s="1394"/>
      <c r="AC13" s="1394"/>
      <c r="AD13" s="1394"/>
    </row>
    <row r="14" spans="1:30" ht="15.75" customHeight="1" x14ac:dyDescent="0.2">
      <c r="L14" s="1394" t="str">
        <f>'5.4'!A2</f>
        <v>Table 5.4  NOx emission factors for inland navigation</v>
      </c>
      <c r="M14" s="1394"/>
      <c r="N14" s="1394"/>
      <c r="O14" s="1394"/>
      <c r="P14" s="1394"/>
      <c r="Q14" s="1394"/>
      <c r="R14" s="1394"/>
      <c r="S14" s="1394"/>
      <c r="T14" s="1394"/>
      <c r="V14" s="1394" t="str">
        <f>'8.2'!A2</f>
        <v>Table 8.2 CO emission factors for air traffic</v>
      </c>
      <c r="W14" s="1394"/>
      <c r="X14" s="1394"/>
      <c r="Y14" s="1394"/>
      <c r="Z14" s="1394"/>
      <c r="AA14" s="1394"/>
      <c r="AB14" s="1394"/>
      <c r="AC14" s="1394"/>
      <c r="AD14" s="1394"/>
    </row>
    <row r="15" spans="1:30" ht="15.75" customHeight="1" x14ac:dyDescent="0.3">
      <c r="B15" s="1400" t="s">
        <v>189</v>
      </c>
      <c r="C15" s="1400"/>
      <c r="D15" s="1400"/>
      <c r="E15" s="1400"/>
      <c r="F15" s="1400"/>
      <c r="G15" s="1400"/>
      <c r="H15" s="1400"/>
      <c r="I15" s="1400"/>
      <c r="J15" s="1400"/>
      <c r="L15" s="1394" t="str">
        <f>'5.5'!A2</f>
        <v>Table 5.5  PM10 emission factors for inland navigation</v>
      </c>
      <c r="M15" s="1394"/>
      <c r="N15" s="1394"/>
      <c r="O15" s="1394"/>
      <c r="P15" s="1394"/>
      <c r="Q15" s="1394"/>
      <c r="R15" s="1394"/>
      <c r="S15" s="1394"/>
      <c r="T15" s="1394"/>
      <c r="V15" s="1394" t="str">
        <f>'8.3'!A2</f>
        <v>Table 8.3 VOC emission factors for air traffic</v>
      </c>
      <c r="W15" s="1394"/>
      <c r="X15" s="1394"/>
      <c r="Y15" s="1394"/>
      <c r="Z15" s="1394"/>
      <c r="AA15" s="1394"/>
      <c r="AB15" s="1394"/>
      <c r="AC15" s="1394"/>
      <c r="AD15" s="1394"/>
    </row>
    <row r="16" spans="1:30" ht="15.75" customHeight="1" x14ac:dyDescent="0.2">
      <c r="B16" s="668" t="str">
        <f>'3.1'!A2</f>
        <v>Table 3.1  Share of road types in vehicle kilometres</v>
      </c>
      <c r="C16" s="668"/>
      <c r="D16" s="668"/>
      <c r="E16" s="668"/>
      <c r="F16" s="668"/>
      <c r="G16" s="668"/>
      <c r="H16" s="668"/>
      <c r="I16" s="668"/>
      <c r="J16" s="668"/>
      <c r="L16" s="668" t="str">
        <f>'5.6'!A2</f>
        <v>Table 5.6 Emission factors for inland navigation, other substances</v>
      </c>
      <c r="M16" s="668"/>
      <c r="N16" s="668"/>
      <c r="O16" s="668"/>
      <c r="P16" s="668"/>
      <c r="Q16" s="668"/>
      <c r="R16" s="668"/>
      <c r="S16" s="668"/>
      <c r="T16" s="668"/>
      <c r="V16" s="1394" t="str">
        <f>'8.4'!A2</f>
        <v>Table 8.4 NOx emission factors for air traffic</v>
      </c>
      <c r="W16" s="1394"/>
      <c r="X16" s="1394"/>
      <c r="Y16" s="1394"/>
      <c r="Z16" s="1394"/>
      <c r="AA16" s="1394"/>
      <c r="AB16" s="1394"/>
      <c r="AC16" s="1394"/>
      <c r="AD16" s="1394"/>
    </row>
    <row r="17" spans="2:30" ht="15.75" customHeight="1" x14ac:dyDescent="0.2">
      <c r="B17" s="1394" t="str">
        <f>'3.2'!A2</f>
        <v>Table 3.2 Emission factors for petrol evaporation</v>
      </c>
      <c r="C17" s="1394"/>
      <c r="D17" s="1394"/>
      <c r="E17" s="1394"/>
      <c r="F17" s="1394"/>
      <c r="G17" s="1394"/>
      <c r="H17" s="1394"/>
      <c r="I17" s="1394"/>
      <c r="J17" s="1394"/>
      <c r="L17" s="1394" t="str">
        <f>'5.7'!A2</f>
        <v>Table 5.7A Inland navigation emission profiles for VOC-components</v>
      </c>
      <c r="M17" s="1394"/>
      <c r="N17" s="1394"/>
      <c r="O17" s="1394"/>
      <c r="P17" s="1394"/>
      <c r="Q17" s="1394"/>
      <c r="R17" s="1394"/>
      <c r="S17" s="1394"/>
      <c r="T17" s="1394"/>
      <c r="V17" s="1394" t="str">
        <f>'8.5'!A2</f>
        <v>Table 8.5 PM10 emission factors for air traffic</v>
      </c>
      <c r="W17" s="1394"/>
      <c r="X17" s="1394"/>
      <c r="Y17" s="1394"/>
      <c r="Z17" s="1394"/>
      <c r="AA17" s="1394"/>
      <c r="AB17" s="1394"/>
      <c r="AC17" s="1394"/>
      <c r="AD17" s="1394"/>
    </row>
    <row r="18" spans="2:30" ht="15.75" customHeight="1" x14ac:dyDescent="0.2">
      <c r="B18" s="1394" t="str">
        <f>'3.3'!A2</f>
        <v>Table 3.3A Emission factors for particles from tyres, brakes and road surfaces</v>
      </c>
      <c r="C18" s="1394"/>
      <c r="D18" s="1394"/>
      <c r="E18" s="1394"/>
      <c r="F18" s="1394"/>
      <c r="G18" s="1394"/>
      <c r="H18" s="1394"/>
      <c r="I18" s="1394"/>
      <c r="J18" s="1394"/>
      <c r="L18" s="1394" t="str">
        <f>'5.8'!A2</f>
        <v>Table 5.8 Emission profiles PM2.5 in inland navigation PM10</v>
      </c>
      <c r="M18" s="1394"/>
      <c r="N18" s="1394"/>
      <c r="O18" s="1394"/>
      <c r="P18" s="1394"/>
      <c r="Q18" s="1394"/>
      <c r="R18" s="1394"/>
      <c r="S18" s="1394"/>
      <c r="T18" s="1394"/>
      <c r="V18" s="1394" t="str">
        <f>'8.6'!A2</f>
        <v>Table 8.6 CH4 emission factors for air traffic</v>
      </c>
      <c r="W18" s="1394"/>
      <c r="X18" s="1394"/>
      <c r="Y18" s="1394"/>
      <c r="Z18" s="1394"/>
      <c r="AA18" s="1394"/>
      <c r="AB18" s="1394"/>
      <c r="AC18" s="1394"/>
      <c r="AD18" s="1394"/>
    </row>
    <row r="19" spans="2:30" ht="15.75" customHeight="1" x14ac:dyDescent="0.2">
      <c r="B19" s="1394" t="str">
        <f>'3.3'!A39</f>
        <v>Table 3.3B Profiles for particles from tyres, brakes and road surfaces</v>
      </c>
      <c r="C19" s="1394"/>
      <c r="D19" s="1394"/>
      <c r="E19" s="1394"/>
      <c r="F19" s="1394"/>
      <c r="G19" s="1394"/>
      <c r="H19" s="1394"/>
      <c r="I19" s="1394"/>
      <c r="J19" s="1394"/>
      <c r="V19" s="1394" t="str">
        <f>'8.7'!A2</f>
        <v>Table 8.7 Selection of substances per activity and airport</v>
      </c>
      <c r="W19" s="1394"/>
      <c r="X19" s="1394"/>
      <c r="Y19" s="1394"/>
      <c r="Z19" s="1394"/>
      <c r="AA19" s="1394"/>
      <c r="AB19" s="1394"/>
      <c r="AC19" s="1394"/>
      <c r="AD19" s="1394"/>
    </row>
    <row r="20" spans="2:30" ht="15.75" customHeight="1" x14ac:dyDescent="0.3">
      <c r="B20" s="1394" t="str">
        <f>'3.4'!A2</f>
        <v xml:space="preserve">Table 3.4 Emission factors for leakage losses and combustion of engine oil </v>
      </c>
      <c r="C20" s="1394"/>
      <c r="D20" s="1394"/>
      <c r="E20" s="1394"/>
      <c r="F20" s="1394"/>
      <c r="G20" s="1394"/>
      <c r="H20" s="1394"/>
      <c r="I20" s="1394"/>
      <c r="J20" s="1394"/>
      <c r="L20" s="1400" t="s">
        <v>61</v>
      </c>
      <c r="M20" s="1400"/>
      <c r="N20" s="1400"/>
      <c r="O20" s="1400"/>
      <c r="P20" s="1400"/>
      <c r="Q20" s="1400"/>
      <c r="R20" s="1400"/>
      <c r="S20" s="1400"/>
      <c r="T20" s="1400"/>
      <c r="V20" s="1394" t="str">
        <f>'8.8'!A2</f>
        <v>Table 8.8A Air traffic emission profiles for VOC-components</v>
      </c>
      <c r="W20" s="1394"/>
      <c r="X20" s="1394"/>
      <c r="Y20" s="1394"/>
      <c r="Z20" s="1394"/>
      <c r="AA20" s="1394"/>
      <c r="AB20" s="1394"/>
      <c r="AC20" s="1394"/>
      <c r="AD20" s="1394"/>
    </row>
    <row r="21" spans="2:30" ht="15.75" customHeight="1" x14ac:dyDescent="0.2">
      <c r="B21" s="1394" t="str">
        <f>'3.5'!A2</f>
        <v>Table 3.5 Leakage losses of engine oil by vehicle age</v>
      </c>
      <c r="C21" s="1394"/>
      <c r="D21" s="1394"/>
      <c r="E21" s="1394"/>
      <c r="F21" s="1394"/>
      <c r="G21" s="1394"/>
      <c r="H21" s="1394"/>
      <c r="I21" s="1394"/>
      <c r="J21" s="1394"/>
      <c r="L21" s="1394" t="str">
        <f>'6.1'!A2</f>
        <v>Table 6.1 Fuel consumption of fisheries on Dutch territory 1)</v>
      </c>
      <c r="M21" s="1394"/>
      <c r="N21" s="1394"/>
      <c r="O21" s="1394"/>
      <c r="P21" s="1394"/>
      <c r="Q21" s="1394"/>
      <c r="R21" s="1394"/>
      <c r="S21" s="1394"/>
      <c r="T21" s="1394"/>
      <c r="V21" s="1394" t="str">
        <f>'8.8'!A56</f>
        <v>Table 8.8B Profile for dioxines in VOC from air traffic</v>
      </c>
      <c r="W21" s="1394"/>
      <c r="X21" s="1394"/>
      <c r="Y21" s="1394"/>
      <c r="Z21" s="1394"/>
      <c r="AA21" s="1394"/>
      <c r="AB21" s="1394"/>
      <c r="AC21" s="1394"/>
      <c r="AD21" s="1394"/>
    </row>
    <row r="22" spans="2:30" ht="15.75" customHeight="1" x14ac:dyDescent="0.2">
      <c r="B22" s="1394" t="str">
        <f>'3.6'!A2</f>
        <v>Table 3.6A Heavy metals in motor fuels and engine oil</v>
      </c>
      <c r="C22" s="1394"/>
      <c r="D22" s="1394"/>
      <c r="E22" s="1394"/>
      <c r="F22" s="1394"/>
      <c r="G22" s="1394"/>
      <c r="H22" s="1394"/>
      <c r="I22" s="1394"/>
      <c r="J22" s="1394"/>
      <c r="L22" s="1394" t="str">
        <f>'6.2'!A2</f>
        <v>Table 6.2 Fishery emission factors for Dutch territory 1)</v>
      </c>
      <c r="M22" s="1394"/>
      <c r="N22" s="1394"/>
      <c r="O22" s="1394"/>
      <c r="P22" s="1394"/>
      <c r="Q22" s="1394"/>
      <c r="R22" s="1394"/>
      <c r="S22" s="1394"/>
      <c r="T22" s="1394"/>
      <c r="V22" s="1394" t="str">
        <f>'8.8'!A63</f>
        <v xml:space="preserve">Table 8.8C Profiles for PAH in VOC in air traffic exhaust gasses </v>
      </c>
      <c r="W22" s="1394"/>
      <c r="X22" s="1394"/>
      <c r="Y22" s="1394"/>
      <c r="Z22" s="1394"/>
      <c r="AA22" s="1394"/>
      <c r="AB22" s="1394"/>
      <c r="AC22" s="1394"/>
      <c r="AD22" s="1394"/>
    </row>
    <row r="23" spans="2:30" ht="15.75" customHeight="1" x14ac:dyDescent="0.2">
      <c r="B23" s="1394" t="str">
        <f>'3.6'!A25</f>
        <v>Table 3.6B  Profiles of heavy metals in wear debris</v>
      </c>
      <c r="C23" s="1394"/>
      <c r="D23" s="1394"/>
      <c r="E23" s="1394"/>
      <c r="F23" s="1394"/>
      <c r="G23" s="1394"/>
      <c r="H23" s="1394"/>
      <c r="I23" s="1394"/>
      <c r="J23" s="1394"/>
      <c r="L23" s="668" t="str">
        <f>'6.3'!A2</f>
        <v>Table 6.3 Basic data for fisheries fuel sold emission calculations</v>
      </c>
      <c r="M23" s="668"/>
      <c r="N23" s="668"/>
      <c r="O23" s="668"/>
      <c r="P23" s="668"/>
      <c r="Q23" s="668"/>
      <c r="R23" s="668"/>
      <c r="S23" s="668"/>
      <c r="T23" s="668"/>
      <c r="V23" s="1394" t="str">
        <f>'8.9'!A2</f>
        <v>Table 8.9 Number of LTO's, emission factors per aircraft type in 2020</v>
      </c>
      <c r="W23" s="1394"/>
      <c r="X23" s="1394"/>
      <c r="Y23" s="1394"/>
      <c r="Z23" s="1394"/>
      <c r="AA23" s="1394"/>
      <c r="AB23" s="1394"/>
      <c r="AC23" s="1394"/>
      <c r="AD23" s="1394"/>
    </row>
    <row r="24" spans="2:30" ht="15.75" customHeight="1" x14ac:dyDescent="0.2">
      <c r="B24" s="1394" t="str">
        <f>'3.6'!A57</f>
        <v>Table 3.6C PAH-factors for tyre wear</v>
      </c>
      <c r="C24" s="1394"/>
      <c r="D24" s="1394"/>
      <c r="E24" s="1394"/>
      <c r="F24" s="1394"/>
      <c r="G24" s="1394"/>
      <c r="H24" s="1394"/>
      <c r="I24" s="1394"/>
      <c r="J24" s="1394"/>
      <c r="V24" s="1394" t="str">
        <f>'8.10'!A2</f>
        <v>Table 8.10 TIM-times during various flight phases</v>
      </c>
      <c r="W24" s="1394"/>
      <c r="X24" s="1394"/>
      <c r="Y24" s="1394"/>
      <c r="Z24" s="1394"/>
      <c r="AA24" s="1394"/>
      <c r="AB24" s="1394"/>
      <c r="AC24" s="1394"/>
      <c r="AD24" s="1394"/>
    </row>
    <row r="25" spans="2:30" ht="15.75" customHeight="1" x14ac:dyDescent="0.3">
      <c r="B25" s="1394" t="str">
        <f>'3.7'!A2</f>
        <v xml:space="preserve">Table 3.7 Lead and sulphur content of road traffic fuels </v>
      </c>
      <c r="C25" s="1394"/>
      <c r="D25" s="1394"/>
      <c r="E25" s="1394"/>
      <c r="F25" s="1394"/>
      <c r="G25" s="1394"/>
      <c r="H25" s="1394"/>
      <c r="I25" s="1394"/>
      <c r="J25" s="1394"/>
      <c r="L25" s="1400" t="s">
        <v>955</v>
      </c>
      <c r="M25" s="1400"/>
      <c r="N25" s="1400"/>
      <c r="O25" s="1400"/>
      <c r="P25" s="1400"/>
      <c r="Q25" s="1400"/>
      <c r="R25" s="1400"/>
      <c r="S25" s="1400"/>
      <c r="T25" s="1400"/>
      <c r="V25" s="1394" t="str">
        <f>'8.11'!A2</f>
        <v>Table 8.11 Emission profiles PM2.5 and EC2.5 in air traffic &amp; GSE PM10</v>
      </c>
      <c r="W25" s="1394"/>
      <c r="X25" s="1394"/>
      <c r="Y25" s="1394"/>
      <c r="Z25" s="1394"/>
      <c r="AA25" s="1394"/>
      <c r="AB25" s="1394"/>
      <c r="AC25" s="1394"/>
      <c r="AD25" s="1394"/>
    </row>
    <row r="26" spans="2:30" ht="15.75" customHeight="1" x14ac:dyDescent="0.2">
      <c r="B26" s="1394" t="str">
        <f>'3.8'!A2</f>
        <v>Table 3.8A Correction factors resulting from the utilization of porous asphalt</v>
      </c>
      <c r="C26" s="1394"/>
      <c r="D26" s="1394"/>
      <c r="E26" s="1394"/>
      <c r="F26" s="1394"/>
      <c r="G26" s="1394"/>
      <c r="H26" s="1394"/>
      <c r="I26" s="1394"/>
      <c r="J26" s="1394"/>
      <c r="L26" s="1394" t="str">
        <f>'7.1'!A2</f>
        <v>Table 7.1 Fuel consumption of ocean shipping</v>
      </c>
      <c r="M26" s="1394"/>
      <c r="N26" s="1394"/>
      <c r="O26" s="1394"/>
      <c r="P26" s="1394"/>
      <c r="Q26" s="1394"/>
      <c r="R26" s="1394"/>
      <c r="S26" s="1394"/>
      <c r="T26" s="1394"/>
      <c r="V26" s="1394" t="str">
        <f>'8.12'!A2</f>
        <v>Table 8.12 Implied emission factors of ground service equipment at Dutch airports</v>
      </c>
      <c r="W26" s="1394"/>
      <c r="X26" s="1394"/>
      <c r="Y26" s="1394"/>
      <c r="Z26" s="1394"/>
      <c r="AA26" s="1394"/>
      <c r="AB26" s="1394"/>
      <c r="AC26" s="1394"/>
      <c r="AD26" s="1394"/>
    </row>
    <row r="27" spans="2:30" ht="15.75" customHeight="1" x14ac:dyDescent="0.2">
      <c r="B27" s="1395" t="str">
        <f>'3.8'!A58</f>
        <v xml:space="preserve">Table 3.8B Percentage of PAH-containing road surface </v>
      </c>
      <c r="C27" s="1395"/>
      <c r="D27" s="1395"/>
      <c r="E27" s="1395"/>
      <c r="F27" s="1395"/>
      <c r="G27" s="1395"/>
      <c r="H27" s="1395"/>
      <c r="I27" s="1395"/>
      <c r="J27" s="1395"/>
      <c r="L27" s="1394" t="str">
        <f>'7.2'!A2</f>
        <v>Table 7.2 CO emission factors for ocean shipping</v>
      </c>
      <c r="M27" s="1394"/>
      <c r="N27" s="1394"/>
      <c r="O27" s="1394"/>
      <c r="P27" s="1394"/>
      <c r="Q27" s="1394"/>
      <c r="R27" s="1394"/>
      <c r="S27" s="1394"/>
      <c r="T27" s="1394"/>
      <c r="V27" s="1394" t="str">
        <f>'8.13'!A2</f>
        <v>Table 8.13 Dust emissions from tyre and brake wear</v>
      </c>
      <c r="W27" s="1394"/>
      <c r="X27" s="1394"/>
      <c r="Y27" s="1394"/>
      <c r="Z27" s="1394"/>
      <c r="AA27" s="1394"/>
      <c r="AB27" s="1394"/>
      <c r="AC27" s="1394"/>
      <c r="AD27" s="1394"/>
    </row>
    <row r="28" spans="2:30" ht="15.75" customHeight="1" x14ac:dyDescent="0.2">
      <c r="B28" s="1394" t="str">
        <f>'3.8'!A98</f>
        <v>Table 3.8C PAH in Tar containing Asphalt Granulate (TAR)</v>
      </c>
      <c r="C28" s="1394"/>
      <c r="D28" s="1394"/>
      <c r="E28" s="1394"/>
      <c r="F28" s="1394"/>
      <c r="G28" s="1394"/>
      <c r="H28" s="1394"/>
      <c r="I28" s="1394"/>
      <c r="J28" s="1394"/>
      <c r="L28" s="1394" t="str">
        <f>'7.3'!A2</f>
        <v>Table 7.3 VOC emission factors for ocean shipping</v>
      </c>
      <c r="M28" s="1394"/>
      <c r="N28" s="1394"/>
      <c r="O28" s="1394"/>
      <c r="P28" s="1394"/>
      <c r="Q28" s="1394"/>
      <c r="R28" s="1394"/>
      <c r="S28" s="1394"/>
      <c r="T28" s="1394"/>
      <c r="V28" s="1394" t="str">
        <f>'8.14'!A2</f>
        <v>Table 8.14 Air traffic emission factors of lead and SO2</v>
      </c>
      <c r="W28" s="1394"/>
      <c r="X28" s="1394"/>
      <c r="Y28" s="1394"/>
      <c r="Z28" s="1394"/>
      <c r="AA28" s="1394"/>
      <c r="AB28" s="1394"/>
      <c r="AC28" s="1394"/>
      <c r="AD28" s="1394"/>
    </row>
    <row r="29" spans="2:30" ht="15.75" customHeight="1" x14ac:dyDescent="0.2">
      <c r="B29" s="1394" t="str">
        <f xml:space="preserve"> '3.8'!A114</f>
        <v xml:space="preserve">Table 3.8D PAH10 contents of asphalt granulate </v>
      </c>
      <c r="C29" s="1394"/>
      <c r="D29" s="1394"/>
      <c r="E29" s="1394"/>
      <c r="F29" s="1394"/>
      <c r="G29" s="1394"/>
      <c r="H29" s="1394"/>
      <c r="I29" s="1394"/>
      <c r="J29" s="1394"/>
      <c r="L29" s="1394" t="str">
        <f>'7.4'!A2</f>
        <v>Table 7.4 NOx emission factors for ocean shipping</v>
      </c>
      <c r="M29" s="1394"/>
      <c r="N29" s="1394"/>
      <c r="O29" s="1394"/>
      <c r="P29" s="1394"/>
      <c r="Q29" s="1394"/>
      <c r="R29" s="1394"/>
      <c r="S29" s="1394"/>
      <c r="T29" s="1394"/>
    </row>
    <row r="30" spans="2:30" ht="15.75" customHeight="1" x14ac:dyDescent="0.3">
      <c r="B30" s="1394" t="str">
        <f>'3.9'!A2</f>
        <v>Table 3.9A Profiles for leakage losses of engine oil, by compartiment</v>
      </c>
      <c r="C30" s="1394"/>
      <c r="D30" s="1394"/>
      <c r="E30" s="1394"/>
      <c r="F30" s="1394"/>
      <c r="G30" s="1394"/>
      <c r="H30" s="1394"/>
      <c r="I30" s="1394"/>
      <c r="J30" s="1394"/>
      <c r="L30" s="1394" t="str">
        <f>'7.5'!A2</f>
        <v>Table 7.5 PM10 emission factors for ocean shipping</v>
      </c>
      <c r="M30" s="1394"/>
      <c r="N30" s="1394"/>
      <c r="O30" s="1394"/>
      <c r="P30" s="1394"/>
      <c r="Q30" s="1394"/>
      <c r="R30" s="1394"/>
      <c r="S30" s="1394"/>
      <c r="T30" s="1394"/>
      <c r="V30" s="1400" t="s">
        <v>21</v>
      </c>
      <c r="W30" s="1400"/>
      <c r="X30" s="1400"/>
      <c r="Y30" s="1400"/>
      <c r="Z30" s="1400"/>
      <c r="AA30" s="1400"/>
      <c r="AB30" s="1400"/>
      <c r="AC30" s="1400"/>
      <c r="AD30" s="1400"/>
    </row>
    <row r="31" spans="2:30" ht="15.75" customHeight="1" x14ac:dyDescent="0.2">
      <c r="B31" s="1394" t="str">
        <f>'3.9'!I2</f>
        <v>Table 3.9B Component profiles of engine oil</v>
      </c>
      <c r="C31" s="1394"/>
      <c r="D31" s="1394"/>
      <c r="E31" s="1394"/>
      <c r="F31" s="1394"/>
      <c r="G31" s="1394"/>
      <c r="H31" s="1394"/>
      <c r="I31" s="1394"/>
      <c r="J31" s="1394"/>
      <c r="L31" s="1394" t="str">
        <f>'7.6'!A2</f>
        <v>Table 7.6 SO2 emission factors for ocean shipping</v>
      </c>
      <c r="M31" s="1394"/>
      <c r="N31" s="1394"/>
      <c r="O31" s="1394"/>
      <c r="P31" s="1394"/>
      <c r="Q31" s="1394"/>
      <c r="R31" s="1394"/>
      <c r="S31" s="1394"/>
      <c r="T31" s="1394"/>
      <c r="V31" s="1394" t="str">
        <f>'9.1'!A2</f>
        <v>Table 9.1 Fuel consumption of mobile machinery</v>
      </c>
      <c r="W31" s="1394"/>
      <c r="X31" s="1394"/>
      <c r="Y31" s="1394"/>
      <c r="Z31" s="1394"/>
      <c r="AA31" s="1394"/>
      <c r="AB31" s="1394"/>
      <c r="AC31" s="1394"/>
      <c r="AD31" s="1394"/>
    </row>
    <row r="32" spans="2:30" ht="15.75" customHeight="1" x14ac:dyDescent="0.2">
      <c r="B32" s="1394" t="str">
        <f>'3.10'!A2</f>
        <v>Table 3.10A Road traffic emission profiles for VOC-components</v>
      </c>
      <c r="C32" s="1394"/>
      <c r="D32" s="1394"/>
      <c r="E32" s="1394"/>
      <c r="F32" s="1394"/>
      <c r="G32" s="1394"/>
      <c r="H32" s="1394"/>
      <c r="I32" s="1394"/>
      <c r="J32" s="1394"/>
      <c r="L32" s="1394" t="str">
        <f>'7.7'!A2</f>
        <v>Table 7.7 Emission factors for ocean shipping, other substances</v>
      </c>
      <c r="M32" s="1394"/>
      <c r="N32" s="1394"/>
      <c r="O32" s="1394"/>
      <c r="P32" s="1394"/>
      <c r="Q32" s="1394"/>
      <c r="R32" s="1394"/>
      <c r="S32" s="1394"/>
      <c r="T32" s="1394"/>
      <c r="V32" s="1394" t="str">
        <f>'9.2'!A2</f>
        <v>Table 9.2 Mobile machinery emission factors, CO</v>
      </c>
      <c r="W32" s="1394"/>
      <c r="X32" s="1394"/>
      <c r="Y32" s="1394"/>
      <c r="Z32" s="1394"/>
      <c r="AA32" s="1394"/>
      <c r="AB32" s="1394"/>
      <c r="AC32" s="1394"/>
      <c r="AD32" s="1394"/>
    </row>
    <row r="33" spans="2:30" ht="15.75" customHeight="1" x14ac:dyDescent="0.2">
      <c r="B33" s="1394" t="str">
        <f>'3.10'!A57</f>
        <v>Table 3.10B Road traffic emission profiles for VOC components, new factors</v>
      </c>
      <c r="C33" s="1394"/>
      <c r="D33" s="1394"/>
      <c r="E33" s="1394"/>
      <c r="F33" s="1394"/>
      <c r="G33" s="1394"/>
      <c r="H33" s="1394"/>
      <c r="I33" s="1394"/>
      <c r="J33" s="1394"/>
      <c r="L33" s="1394" t="str">
        <f>'7.8'!A2</f>
        <v>Table 7.8A Ocean shipping emission profiles for VOC-components</v>
      </c>
      <c r="M33" s="1394"/>
      <c r="N33" s="1394"/>
      <c r="O33" s="1394"/>
      <c r="P33" s="1394"/>
      <c r="Q33" s="1394"/>
      <c r="R33" s="1394"/>
      <c r="S33" s="1394"/>
      <c r="T33" s="1394"/>
      <c r="V33" s="1394" t="str">
        <f>'9.3'!A2</f>
        <v>Table 9.3 Mobile machinery emission factors, VOC</v>
      </c>
      <c r="W33" s="1394"/>
      <c r="X33" s="1394"/>
      <c r="Y33" s="1394"/>
      <c r="Z33" s="1394"/>
      <c r="AA33" s="1394"/>
      <c r="AB33" s="1394"/>
      <c r="AC33" s="1394"/>
      <c r="AD33" s="1394"/>
    </row>
    <row r="34" spans="2:30" ht="15.75" customHeight="1" x14ac:dyDescent="0.2">
      <c r="B34" s="1394" t="str">
        <f>'3.10'!A125</f>
        <v>Table 3.10C Profiles for PAH in VOC in road traffic exhaust gasses</v>
      </c>
      <c r="C34" s="1394"/>
      <c r="D34" s="1394"/>
      <c r="E34" s="1394"/>
      <c r="F34" s="1394"/>
      <c r="G34" s="1394"/>
      <c r="H34" s="1394"/>
      <c r="I34" s="1394"/>
      <c r="J34" s="1394"/>
      <c r="L34" s="1394" t="str">
        <f>'7.8'!A57</f>
        <v>Table 7.8B Profiles for dioxines in VOC from ocean shipping</v>
      </c>
      <c r="M34" s="1394"/>
      <c r="N34" s="1394"/>
      <c r="O34" s="1394"/>
      <c r="P34" s="1394"/>
      <c r="Q34" s="1394"/>
      <c r="R34" s="1394"/>
      <c r="S34" s="1394"/>
      <c r="T34" s="1394"/>
      <c r="V34" s="1394" t="str">
        <f>'9.4'!A2</f>
        <v>Table 9.4 Mobile machinery emission factors, NOx</v>
      </c>
      <c r="W34" s="1394"/>
      <c r="X34" s="1394"/>
      <c r="Y34" s="1394"/>
      <c r="Z34" s="1394"/>
      <c r="AA34" s="1394"/>
      <c r="AB34" s="1394"/>
      <c r="AC34" s="1394"/>
      <c r="AD34" s="1394"/>
    </row>
    <row r="35" spans="2:30" ht="15.75" customHeight="1" x14ac:dyDescent="0.2">
      <c r="B35" s="1394" t="str">
        <f>'3.10'!A171</f>
        <v>Table 3.10D PAH-profiles petrol fuelled vehicles with cat and diesel vehicles 2000 and after</v>
      </c>
      <c r="C35" s="1394"/>
      <c r="D35" s="1394"/>
      <c r="E35" s="1394"/>
      <c r="F35" s="1394"/>
      <c r="G35" s="1394"/>
      <c r="H35" s="1394"/>
      <c r="I35" s="1394"/>
      <c r="J35" s="1394"/>
      <c r="L35" s="1394" t="str">
        <f>'7.8'!A65</f>
        <v xml:space="preserve">Table 7.8C Profiles for PAH in VOC in ocean shipping exhaust gasses </v>
      </c>
      <c r="M35" s="1394"/>
      <c r="N35" s="1394"/>
      <c r="O35" s="1394"/>
      <c r="P35" s="1394"/>
      <c r="Q35" s="1394"/>
      <c r="R35" s="1394"/>
      <c r="S35" s="1394"/>
      <c r="T35" s="1394"/>
      <c r="V35" s="1394" t="str">
        <f>'9.5'!A2</f>
        <v>Table 9.5 Mobile machinery emission factors, PM10</v>
      </c>
      <c r="W35" s="1394"/>
      <c r="X35" s="1394"/>
      <c r="Y35" s="1394"/>
      <c r="Z35" s="1394"/>
      <c r="AA35" s="1394"/>
      <c r="AB35" s="1394"/>
      <c r="AC35" s="1394"/>
      <c r="AD35" s="1394"/>
    </row>
    <row r="36" spans="2:30" ht="15.75" customHeight="1" x14ac:dyDescent="0.2">
      <c r="B36" s="1394" t="str">
        <f>'3.10'!A188</f>
        <v>Table 3.10E Profiles for dioxines in VOC in road traffic exhaust gasses</v>
      </c>
      <c r="C36" s="1394"/>
      <c r="D36" s="1394"/>
      <c r="E36" s="1394"/>
      <c r="F36" s="1394"/>
      <c r="G36" s="1394"/>
      <c r="H36" s="1394"/>
      <c r="I36" s="1394"/>
      <c r="J36" s="1394"/>
      <c r="L36" s="1394" t="str">
        <f>'7.9'!A2</f>
        <v>Table 7.9 Emission profiles PM2.5 in ocean shipping PM10</v>
      </c>
      <c r="M36" s="1394"/>
      <c r="N36" s="1394"/>
      <c r="O36" s="1394"/>
      <c r="P36" s="1394"/>
      <c r="Q36" s="1394"/>
      <c r="R36" s="1394"/>
      <c r="S36" s="1394"/>
      <c r="T36" s="1394"/>
      <c r="V36" s="1394" t="str">
        <f>'9.6'!A2</f>
        <v>Table 9.6 Mobile machinery emission factors, CH4</v>
      </c>
      <c r="W36" s="1394"/>
      <c r="X36" s="1394"/>
      <c r="Y36" s="1394"/>
      <c r="Z36" s="1394"/>
      <c r="AA36" s="1394"/>
      <c r="AB36" s="1394"/>
      <c r="AC36" s="1394"/>
      <c r="AD36" s="1394"/>
    </row>
    <row r="37" spans="2:30" ht="15.75" customHeight="1" x14ac:dyDescent="0.2">
      <c r="B37" s="1395" t="str">
        <f>'3.11'!A2</f>
        <v>Table 3.11 Implied emission factors for road traffic, 2020</v>
      </c>
      <c r="C37" s="1395"/>
      <c r="D37" s="1395"/>
      <c r="E37" s="1395"/>
      <c r="F37" s="1395"/>
      <c r="G37" s="1395"/>
      <c r="H37" s="1395"/>
      <c r="I37" s="1395"/>
      <c r="J37" s="1395"/>
      <c r="L37" s="1394" t="str">
        <f>'7.10'!A4</f>
        <v>Table 7.10A Fuel rate of ships at berth</v>
      </c>
      <c r="M37" s="1394"/>
      <c r="N37" s="1394"/>
      <c r="O37" s="1394"/>
      <c r="P37" s="1394"/>
      <c r="Q37" s="1394"/>
      <c r="R37" s="1394"/>
      <c r="S37" s="1394"/>
      <c r="T37" s="1394"/>
      <c r="V37" s="1394" t="str">
        <f>'9.7'!A2</f>
        <v>Table 9.7 Mobile machinery emission factors, NH3</v>
      </c>
      <c r="W37" s="1394"/>
      <c r="X37" s="1394"/>
      <c r="Y37" s="1394"/>
      <c r="Z37" s="1394"/>
      <c r="AA37" s="1394"/>
      <c r="AB37" s="1394"/>
      <c r="AC37" s="1394"/>
      <c r="AD37" s="1394"/>
    </row>
    <row r="38" spans="2:30" ht="15.75" customHeight="1" x14ac:dyDescent="0.2">
      <c r="B38" s="1395" t="str">
        <f>'3.12'!A2</f>
        <v>Table 3.12 Number of vehicle kilometres in bottom-up methodology</v>
      </c>
      <c r="C38" s="1395"/>
      <c r="D38" s="1395"/>
      <c r="E38" s="1395"/>
      <c r="F38" s="1395"/>
      <c r="G38" s="1395"/>
      <c r="H38" s="1395"/>
      <c r="I38" s="1395"/>
      <c r="J38" s="1395"/>
      <c r="L38" s="1394" t="str">
        <f>'7.10'!A22</f>
        <v>Table 7.10B Specification of fuel types of ships at berth per ship type</v>
      </c>
      <c r="M38" s="1394"/>
      <c r="N38" s="1394"/>
      <c r="O38" s="1394"/>
      <c r="P38" s="1394"/>
      <c r="Q38" s="1394"/>
      <c r="R38" s="1394"/>
      <c r="S38" s="1394"/>
      <c r="T38" s="1394"/>
      <c r="V38" s="1394" t="str">
        <f>'9.8'!A2</f>
        <v xml:space="preserve">Table 9.8 Emission profiles PM2.5 and EC2.5 in mobile machinery PM10 </v>
      </c>
      <c r="W38" s="1394"/>
      <c r="X38" s="1394"/>
      <c r="Y38" s="1394"/>
      <c r="Z38" s="1394"/>
      <c r="AA38" s="1394"/>
      <c r="AB38" s="1394"/>
      <c r="AC38" s="1394"/>
      <c r="AD38" s="1394"/>
    </row>
    <row r="39" spans="2:30" ht="15.75" customHeight="1" x14ac:dyDescent="0.2">
      <c r="B39" s="1394" t="str">
        <f>'3.13'!A2</f>
        <v xml:space="preserve">Table 3.13 Emission profiles PM2.5 in road traffic PM10 </v>
      </c>
      <c r="C39" s="1394"/>
      <c r="D39" s="1394"/>
      <c r="E39" s="1394"/>
      <c r="F39" s="1394"/>
      <c r="G39" s="1394"/>
      <c r="H39" s="1394"/>
      <c r="I39" s="1394"/>
      <c r="J39" s="1394"/>
      <c r="L39" s="1394" t="str">
        <f>'7.10'!A40</f>
        <v>Table 7.10C  Allocation of fuels usage in engine types and apparatus per ship type</v>
      </c>
      <c r="M39" s="1394"/>
      <c r="N39" s="1394"/>
      <c r="O39" s="1394"/>
      <c r="P39" s="1394"/>
      <c r="Q39" s="1394"/>
      <c r="R39" s="1394"/>
      <c r="S39" s="1394"/>
      <c r="T39" s="1394"/>
      <c r="V39" s="1394" t="str">
        <f>'9.9'!A2</f>
        <v>Table 9.9 Basic data emission correction mobile machinery</v>
      </c>
      <c r="W39" s="1394"/>
      <c r="X39" s="1394"/>
      <c r="Y39" s="1394"/>
      <c r="Z39" s="1394"/>
      <c r="AA39" s="1394"/>
      <c r="AB39" s="1394"/>
      <c r="AC39" s="1394"/>
      <c r="AD39" s="1394"/>
    </row>
    <row r="40" spans="2:30" ht="15.75" customHeight="1" x14ac:dyDescent="0.2">
      <c r="B40" s="1394" t="str">
        <f xml:space="preserve"> '3.14'!A2</f>
        <v>Table 3.14 Basic emission factors for two-wheeled vehicles</v>
      </c>
      <c r="C40" s="1394"/>
      <c r="D40" s="1394"/>
      <c r="E40" s="1394"/>
      <c r="F40" s="1394"/>
      <c r="G40" s="1394"/>
      <c r="H40" s="1394"/>
      <c r="I40" s="1394"/>
      <c r="J40" s="1394"/>
      <c r="L40" s="1394" t="str">
        <f>'7.10'!A58</f>
        <v>Table 7.10D Emission factors of medium/high speed engines (MS) at berth</v>
      </c>
      <c r="M40" s="1394"/>
      <c r="N40" s="1394"/>
      <c r="O40" s="1394"/>
      <c r="P40" s="1394"/>
      <c r="Q40" s="1394"/>
      <c r="R40" s="1394"/>
      <c r="S40" s="1394"/>
      <c r="T40" s="1394"/>
      <c r="V40" s="1394" t="str">
        <f>'9.10'!A2</f>
        <v>Table 9.10 Corrected diesel fuel consumption of mobile machinery</v>
      </c>
      <c r="W40" s="1394"/>
      <c r="X40" s="1394"/>
      <c r="Y40" s="1394"/>
      <c r="Z40" s="1394"/>
      <c r="AA40" s="1394"/>
      <c r="AB40" s="1394"/>
      <c r="AC40" s="1394"/>
      <c r="AD40" s="1394"/>
    </row>
    <row r="43" spans="2:30" ht="15" customHeight="1" x14ac:dyDescent="0.2">
      <c r="B43" s="1396"/>
      <c r="C43" s="1396"/>
      <c r="D43" s="1396"/>
      <c r="E43" s="1396"/>
      <c r="F43" s="1396"/>
      <c r="G43" s="1396"/>
      <c r="H43" s="1396"/>
      <c r="I43" s="1396"/>
      <c r="J43" s="1396"/>
      <c r="K43" s="1396"/>
      <c r="L43" s="1396"/>
      <c r="M43" s="1396"/>
      <c r="N43" s="1396"/>
      <c r="O43" s="1396"/>
      <c r="P43" s="1396"/>
      <c r="Q43" s="1396"/>
      <c r="R43" s="1396"/>
      <c r="S43" s="1396"/>
      <c r="T43" s="1396"/>
      <c r="U43" s="1396"/>
      <c r="V43" s="1396"/>
      <c r="W43" s="1396"/>
      <c r="X43" s="1396"/>
      <c r="Y43" s="1396"/>
      <c r="Z43" s="1396"/>
      <c r="AA43" s="1396"/>
      <c r="AB43" s="1396"/>
      <c r="AC43" s="1396"/>
      <c r="AD43" s="1396"/>
    </row>
    <row r="44" spans="2:30" x14ac:dyDescent="0.2">
      <c r="B44" s="1396"/>
      <c r="C44" s="1396"/>
      <c r="D44" s="1396"/>
      <c r="E44" s="1396"/>
      <c r="F44" s="1396"/>
      <c r="G44" s="1396"/>
      <c r="H44" s="1396"/>
      <c r="I44" s="1396"/>
      <c r="J44" s="1396"/>
      <c r="K44" s="1396"/>
      <c r="L44" s="1396"/>
      <c r="M44" s="1396"/>
      <c r="N44" s="1396"/>
      <c r="O44" s="1396"/>
      <c r="P44" s="1396"/>
      <c r="Q44" s="1396"/>
      <c r="R44" s="1396"/>
      <c r="S44" s="1396"/>
      <c r="T44" s="1396"/>
      <c r="U44" s="1396"/>
      <c r="V44" s="1396"/>
      <c r="W44" s="1396"/>
      <c r="X44" s="1396"/>
      <c r="Y44" s="1396"/>
      <c r="Z44" s="1396"/>
      <c r="AA44" s="1396"/>
      <c r="AB44" s="1396"/>
      <c r="AC44" s="1396"/>
      <c r="AD44" s="1396"/>
    </row>
    <row r="45" spans="2:30" x14ac:dyDescent="0.2">
      <c r="B45" s="1396"/>
      <c r="C45" s="1396"/>
      <c r="D45" s="1396"/>
      <c r="E45" s="1396"/>
      <c r="F45" s="1396"/>
      <c r="G45" s="1396"/>
      <c r="H45" s="1396"/>
      <c r="I45" s="1396"/>
      <c r="J45" s="1396"/>
      <c r="K45" s="1396"/>
      <c r="L45" s="1396"/>
      <c r="M45" s="1396"/>
      <c r="N45" s="1396"/>
      <c r="O45" s="1396"/>
      <c r="P45" s="1396"/>
      <c r="Q45" s="1396"/>
      <c r="R45" s="1396"/>
      <c r="S45" s="1396"/>
      <c r="T45" s="1396"/>
      <c r="U45" s="1396"/>
      <c r="V45" s="1396"/>
      <c r="W45" s="1396"/>
      <c r="X45" s="1396"/>
      <c r="Y45" s="1396"/>
      <c r="Z45" s="1396"/>
      <c r="AA45" s="1396"/>
      <c r="AB45" s="1396"/>
      <c r="AC45" s="1396"/>
      <c r="AD45" s="1396"/>
    </row>
    <row r="46" spans="2:30" x14ac:dyDescent="0.2">
      <c r="B46" s="1396"/>
      <c r="C46" s="1396"/>
      <c r="D46" s="1396"/>
      <c r="E46" s="1396"/>
      <c r="F46" s="1396"/>
      <c r="G46" s="1396"/>
      <c r="H46" s="1396"/>
      <c r="I46" s="1396"/>
      <c r="J46" s="1396"/>
      <c r="K46" s="1396"/>
      <c r="L46" s="1396"/>
      <c r="M46" s="1396"/>
      <c r="N46" s="1396"/>
      <c r="O46" s="1396"/>
      <c r="P46" s="1396"/>
      <c r="Q46" s="1396"/>
      <c r="R46" s="1396"/>
      <c r="S46" s="1396"/>
      <c r="T46" s="1396"/>
      <c r="U46" s="1396"/>
      <c r="V46" s="1396"/>
      <c r="W46" s="1396"/>
      <c r="X46" s="1396"/>
      <c r="Y46" s="1396"/>
      <c r="Z46" s="1396"/>
      <c r="AA46" s="1396"/>
      <c r="AB46" s="1396"/>
      <c r="AC46" s="1396"/>
      <c r="AD46" s="1396"/>
    </row>
    <row r="47" spans="2:30" x14ac:dyDescent="0.2">
      <c r="B47" s="1396"/>
      <c r="C47" s="1396"/>
      <c r="D47" s="1396"/>
      <c r="E47" s="1396"/>
      <c r="F47" s="1396"/>
      <c r="G47" s="1396"/>
      <c r="H47" s="1396"/>
      <c r="I47" s="1396"/>
      <c r="J47" s="1396"/>
      <c r="K47" s="1396"/>
      <c r="L47" s="1396"/>
      <c r="M47" s="1396"/>
      <c r="N47" s="1396"/>
      <c r="O47" s="1396"/>
      <c r="P47" s="1396"/>
      <c r="Q47" s="1396"/>
      <c r="R47" s="1396"/>
      <c r="S47" s="1396"/>
      <c r="T47" s="1396"/>
      <c r="U47" s="1396"/>
      <c r="V47" s="1396"/>
      <c r="W47" s="1396"/>
      <c r="X47" s="1396"/>
      <c r="Y47" s="1396"/>
      <c r="Z47" s="1396"/>
      <c r="AA47" s="1396"/>
      <c r="AB47" s="1396"/>
      <c r="AC47" s="1396"/>
      <c r="AD47" s="1396"/>
    </row>
  </sheetData>
  <mergeCells count="103">
    <mergeCell ref="B43:AD47"/>
    <mergeCell ref="A1:AD1"/>
    <mergeCell ref="A2:AD2"/>
    <mergeCell ref="A3:AD3"/>
    <mergeCell ref="B5:J5"/>
    <mergeCell ref="B15:J15"/>
    <mergeCell ref="L5:T5"/>
    <mergeCell ref="L10:T10"/>
    <mergeCell ref="B7:J7"/>
    <mergeCell ref="B8:J8"/>
    <mergeCell ref="B9:J9"/>
    <mergeCell ref="B10:J10"/>
    <mergeCell ref="B11:J11"/>
    <mergeCell ref="B12:J12"/>
    <mergeCell ref="B13:J13"/>
    <mergeCell ref="B17:J17"/>
    <mergeCell ref="B18:J18"/>
    <mergeCell ref="B19:J19"/>
    <mergeCell ref="L20:T20"/>
    <mergeCell ref="L25:T25"/>
    <mergeCell ref="V12:AD12"/>
    <mergeCell ref="V30:AD30"/>
    <mergeCell ref="B33:J33"/>
    <mergeCell ref="B34:J34"/>
    <mergeCell ref="B32:J32"/>
    <mergeCell ref="B25:J25"/>
    <mergeCell ref="B26:J26"/>
    <mergeCell ref="B27:J27"/>
    <mergeCell ref="B28:J28"/>
    <mergeCell ref="B29:J29"/>
    <mergeCell ref="B20:J20"/>
    <mergeCell ref="B21:J21"/>
    <mergeCell ref="B22:J22"/>
    <mergeCell ref="B23:J23"/>
    <mergeCell ref="B24:J24"/>
    <mergeCell ref="V38:AD38"/>
    <mergeCell ref="B40:J40"/>
    <mergeCell ref="L6:T6"/>
    <mergeCell ref="L7:T7"/>
    <mergeCell ref="L8:T8"/>
    <mergeCell ref="L11:T11"/>
    <mergeCell ref="L12:T12"/>
    <mergeCell ref="L13:T13"/>
    <mergeCell ref="L14:T14"/>
    <mergeCell ref="L15:T15"/>
    <mergeCell ref="L17:T17"/>
    <mergeCell ref="L18:T18"/>
    <mergeCell ref="L21:T21"/>
    <mergeCell ref="L22:T22"/>
    <mergeCell ref="L26:T26"/>
    <mergeCell ref="L27:T27"/>
    <mergeCell ref="L28:T28"/>
    <mergeCell ref="B35:J35"/>
    <mergeCell ref="B36:J36"/>
    <mergeCell ref="B37:J37"/>
    <mergeCell ref="B38:J38"/>
    <mergeCell ref="B39:J39"/>
    <mergeCell ref="B30:J30"/>
    <mergeCell ref="B31:J31"/>
    <mergeCell ref="L34:T34"/>
    <mergeCell ref="L35:T35"/>
    <mergeCell ref="L36:T36"/>
    <mergeCell ref="L37:T37"/>
    <mergeCell ref="L38:T38"/>
    <mergeCell ref="L29:T29"/>
    <mergeCell ref="L30:T30"/>
    <mergeCell ref="L31:T31"/>
    <mergeCell ref="L32:T32"/>
    <mergeCell ref="L33:T33"/>
    <mergeCell ref="V5:AD5"/>
    <mergeCell ref="V6:AD6"/>
    <mergeCell ref="V7:AD7"/>
    <mergeCell ref="V8:AD8"/>
    <mergeCell ref="V13:AD13"/>
    <mergeCell ref="V14:AD14"/>
    <mergeCell ref="V15:AD15"/>
    <mergeCell ref="V20:AD20"/>
    <mergeCell ref="V9:AD9"/>
    <mergeCell ref="V10:AD10"/>
    <mergeCell ref="V39:AD39"/>
    <mergeCell ref="V40:AD40"/>
    <mergeCell ref="B6:J6"/>
    <mergeCell ref="V33:AD33"/>
    <mergeCell ref="V34:AD34"/>
    <mergeCell ref="V35:AD35"/>
    <mergeCell ref="V36:AD36"/>
    <mergeCell ref="V37:AD37"/>
    <mergeCell ref="V26:AD26"/>
    <mergeCell ref="V27:AD27"/>
    <mergeCell ref="V28:AD28"/>
    <mergeCell ref="V31:AD31"/>
    <mergeCell ref="V32:AD32"/>
    <mergeCell ref="V21:AD21"/>
    <mergeCell ref="V22:AD22"/>
    <mergeCell ref="V23:AD23"/>
    <mergeCell ref="V24:AD24"/>
    <mergeCell ref="V25:AD25"/>
    <mergeCell ref="L39:T39"/>
    <mergeCell ref="L40:T40"/>
    <mergeCell ref="V16:AD16"/>
    <mergeCell ref="V17:AD17"/>
    <mergeCell ref="V18:AD18"/>
    <mergeCell ref="V19:AD19"/>
  </mergeCells>
  <hyperlinks>
    <hyperlink ref="B6" location="'2.1'!A1" display="'2.1'!A1" xr:uid="{00000000-0004-0000-0000-000000000000}"/>
    <hyperlink ref="B7" location="'2.2'!A1" display="'2.2'!A1" xr:uid="{00000000-0004-0000-0000-000001000000}"/>
    <hyperlink ref="B8" location="'2.3'!A1" display="'2.3'!A1" xr:uid="{00000000-0004-0000-0000-000002000000}"/>
    <hyperlink ref="B9" location="'2.4'!A1" display="'2.4'!A1" xr:uid="{00000000-0004-0000-0000-000003000000}"/>
    <hyperlink ref="B10" location="'2.6'!A1" display="'2.6'!A1" xr:uid="{00000000-0004-0000-0000-000004000000}"/>
    <hyperlink ref="B11" location="'2.7'!A1" display="'2.7'!A1" xr:uid="{00000000-0004-0000-0000-000005000000}"/>
    <hyperlink ref="B12" location="'2.8'!A1" display="'2.8'!A1" xr:uid="{00000000-0004-0000-0000-000006000000}"/>
    <hyperlink ref="B16:J16" location="'3.12'!A1" display="'3.12'!A1" xr:uid="{00000000-0004-0000-0000-000007000000}"/>
    <hyperlink ref="B17" location="'3.18'!A1" display="'3.18'!A1" xr:uid="{00000000-0004-0000-0000-000008000000}"/>
    <hyperlink ref="B18" location="'3.20'!A1" display="'3.20'!A1" xr:uid="{00000000-0004-0000-0000-000009000000}"/>
    <hyperlink ref="B19" location="'3.20'!A39" display="'3.20'!A39" xr:uid="{00000000-0004-0000-0000-00000A000000}"/>
    <hyperlink ref="B20" location="'3.21'!A1" display="'3.21'!A1" xr:uid="{00000000-0004-0000-0000-00000B000000}"/>
    <hyperlink ref="B13" location="'2.9'!A1" display="'2.9'!A1" xr:uid="{00000000-0004-0000-0000-00000C000000}"/>
    <hyperlink ref="B21" location="'3.22'!A1" display="'3.22'!A1" xr:uid="{00000000-0004-0000-0000-00000D000000}"/>
    <hyperlink ref="B22" location="'3.23'!A1" display="'3.23'!A1" xr:uid="{00000000-0004-0000-0000-00000E000000}"/>
    <hyperlink ref="B23" location="'3.23'!A25" display="'3.23'!A25" xr:uid="{00000000-0004-0000-0000-00000F000000}"/>
    <hyperlink ref="B24:J24" location="'3.6'!A52" display="'3.6'!A52" xr:uid="{00000000-0004-0000-0000-000010000000}"/>
    <hyperlink ref="B25:J25" location="'3.7'!A1" display="'3.7'!A1" xr:uid="{00000000-0004-0000-0000-000011000000}"/>
    <hyperlink ref="B26:J26" location="'3.8'!A1" display="'3.8'!A1" xr:uid="{00000000-0004-0000-0000-000012000000}"/>
    <hyperlink ref="B27:J27" location="'3.8'!A1" display="'3.8'!A1" xr:uid="{00000000-0004-0000-0000-000013000000}"/>
    <hyperlink ref="B28:J28" location="'3.8'!A1" display="'3.8'!A1" xr:uid="{00000000-0004-0000-0000-000014000000}"/>
    <hyperlink ref="B29:J29" location="'3.8'!A1" display="'3.8'!A1" xr:uid="{00000000-0004-0000-0000-000015000000}"/>
    <hyperlink ref="B30:J30" location="'3.9'!A1" display="'3.9'!A1" xr:uid="{00000000-0004-0000-0000-000016000000}"/>
    <hyperlink ref="B31:J31" location="'3.9'!A1" display="'3.9'!A1" xr:uid="{00000000-0004-0000-0000-000017000000}"/>
    <hyperlink ref="B32:J32" location="'3.10'!A1" display="'3.10'!A1" xr:uid="{00000000-0004-0000-0000-000018000000}"/>
    <hyperlink ref="B37:J37" location="'3.11'!A1" display="'3.11'!A1" xr:uid="{00000000-0004-0000-0000-00001D000000}"/>
    <hyperlink ref="B39:J39" location="'3.13'!A1" display="'3.13'!A1" xr:uid="{00000000-0004-0000-0000-00001F000000}"/>
    <hyperlink ref="B40:J40" location="'3.14'!A1" display="'3.14'!A1" xr:uid="{00000000-0004-0000-0000-000020000000}"/>
    <hyperlink ref="L6:T6" location="'4.1'!A1" display="'4.1'!A1" xr:uid="{00000000-0004-0000-0000-000021000000}"/>
    <hyperlink ref="L7:T7" location="'4.2'!A1" display="'4.2'!A1" xr:uid="{00000000-0004-0000-0000-000022000000}"/>
    <hyperlink ref="L8:T8" location="'4.3'!A1" display="'4.3'!A1" xr:uid="{00000000-0004-0000-0000-000023000000}"/>
    <hyperlink ref="B17:J17" location="'3.2'!A1" display="'3.2'!A1" xr:uid="{32484D12-D05A-4C61-858D-CD78A8F8DE9A}"/>
    <hyperlink ref="B18:J18" location="'3.3'!A1" display="'3.3'!A1" xr:uid="{7737ABEA-27A1-4DBA-ABB7-7CE5CAAE776E}"/>
    <hyperlink ref="B19:J19" location="'3.3'!A1" display="'3.3'!A1" xr:uid="{1BA2CD2D-A32D-4BA2-9F74-2F08E492B955}"/>
    <hyperlink ref="B20:J20" location="'3.4'!A1" display="'3.4'!A1" xr:uid="{34F19681-8525-49D2-B343-C1CD4A8BFE40}"/>
    <hyperlink ref="B21:J21" location="'3.5'!A1" display="'3.5'!A1" xr:uid="{45F7028A-7C5A-45E5-BE56-F512AC286E6E}"/>
    <hyperlink ref="B22:J22" location="'3.6'!A1" display="'3.6'!A1" xr:uid="{D729BFFE-806D-45A8-A3DA-1AEFDAE2A467}"/>
    <hyperlink ref="B23:J23" location="'3.6'!A25" display="'3.6'!A25" xr:uid="{548B6A69-1EF6-4B0E-BD98-34D3FD62E465}"/>
    <hyperlink ref="B33:J33" location="'3.10'!A1" display="'3.10'!A1" xr:uid="{E44DDAE8-D4C8-4D5D-80C0-982D0398EBA7}"/>
    <hyperlink ref="B34:J34" location="'3.10'!A1" display="'3.10'!A1" xr:uid="{6A546A3C-6D3E-4B20-9CEB-AA2D70B25FCE}"/>
    <hyperlink ref="B35:J35" location="'3.10'!A1" display="'3.10'!A1" xr:uid="{ECCA24AD-0E5F-4736-92E9-9A7651380203}"/>
    <hyperlink ref="B36:J36" location="'3.10'!A1" display="'3.10'!A1" xr:uid="{2C3CFAA1-2322-4E80-9881-E8586C305877}"/>
    <hyperlink ref="B10:J10" location="'2.5'!A1" display="'2.5'!A1" xr:uid="{9DD52152-8A2F-4DCD-BCE6-FF76F7482F15}"/>
    <hyperlink ref="B11:J11" location="'2.6'!A1" display="'2.6'!A1" xr:uid="{40A059D0-F5EA-40D4-BE4C-305E91FDAAD2}"/>
    <hyperlink ref="B12:J12" location="'2.7'!A1" display="'2.7'!A1" xr:uid="{01679EC7-6F3D-4CC4-8AC7-5EA6C09467A3}"/>
    <hyperlink ref="B13:J13" location="'2.8'!A1" display="'2.8'!A1" xr:uid="{A7F98699-E1BF-4AE7-A626-1A6077669E8B}"/>
    <hyperlink ref="V13:AD13" location="'8.1'!A1" display="'8.1'!A1" xr:uid="{9937C87F-31AC-4582-B326-F49611E5BC42}"/>
    <hyperlink ref="V14:AD14" location="'8.2'!A1" display="'8.2'!A1" xr:uid="{AE837DD4-17C8-4302-BF71-77BF95E860DF}"/>
    <hyperlink ref="V15:AD15" location="'8.3'!A1" display="'8.3'!A1" xr:uid="{28902491-43D6-425D-A309-CEAAD0F50AFB}"/>
    <hyperlink ref="V16:AD16" location="'8.4'!A1" display="'8.4'!A1" xr:uid="{15FEE14A-760C-48BA-A04D-A4BFAE9A4E63}"/>
    <hyperlink ref="V17:AD17" location="'8.5'!A1" display="'8.5'!A1" xr:uid="{BEC0FD8B-1298-4175-B29E-C6E997C3A4A0}"/>
    <hyperlink ref="V18:AD18" location="'8.6'!A1" display="'8.6'!A1" xr:uid="{7218CA68-6A1E-40AB-BBC9-0AA277871A4D}"/>
    <hyperlink ref="V19:AD19" location="'8.7'!A1" display="'8.7'!A1" xr:uid="{43A007E5-3DB3-4C33-A1B6-202BD0885ED9}"/>
    <hyperlink ref="V20:AD20" location="'8.8'!A1" display="'8.8'!A1" xr:uid="{99EBDFEF-C1E1-41AA-9932-549166258E66}"/>
    <hyperlink ref="V21:AD21" location="'8.8'!A56" display="'8.8'!A56" xr:uid="{0CB8C00A-9377-48BE-A76A-6AE9211C1398}"/>
    <hyperlink ref="V22:AD22" location="'8.8'!A63" display="'8.8'!A63" xr:uid="{EB9F2E97-3F61-4B6D-835E-5646F4848F78}"/>
    <hyperlink ref="V23:AD23" location="'8.9'!A1" display="'8.9'!A1" xr:uid="{8A339B3B-8C39-43BC-8B74-20CE8246FBB3}"/>
    <hyperlink ref="V24:AD24" location="'8.10'!A1" display="'8.10'!A1" xr:uid="{6BF84734-2810-430C-857F-F516A5D5DCFB}"/>
    <hyperlink ref="V25:AD25" location="'8.11'!A1" display="'8.11'!A1" xr:uid="{A0A1DB1E-7FEA-4DB2-B2E8-D342C370EBE3}"/>
    <hyperlink ref="V27:AD27" location="'8.13'!A1" display="'8.13'!A1" xr:uid="{19447427-3E0A-4410-9CBC-96C4C4876416}"/>
    <hyperlink ref="V28:AD28" location="'8.14'!A1" display="'8.14'!A1" xr:uid="{85CA54F7-C8DC-4993-AD9D-D706E87325ED}"/>
    <hyperlink ref="V31:AD31" location="'9.1'!A1" display="'9.1'!A1" xr:uid="{097C1BCE-6DC8-4276-98F8-AE8DCC2EFAFC}"/>
    <hyperlink ref="V32:AD32" location="'9.2'!A1" display="'9.2'!A1" xr:uid="{A4818A64-A950-4868-BC73-C8D2AFD71A83}"/>
    <hyperlink ref="V33:AD33" location="'9.3'!A1" display="'9.3'!A1" xr:uid="{BBFFFFFB-D06F-4C08-A2F9-EDAFD6B1E168}"/>
    <hyperlink ref="V34:AD34" location="'9.4'!A1" display="'9.4'!A1" xr:uid="{2A46E3F0-F263-445B-BBF2-8CA6B1D4AB05}"/>
    <hyperlink ref="V35:AD35" location="'9.5'!A1" display="'9.5'!A1" xr:uid="{B395BF21-BBE3-483B-808C-D62B4D7C6148}"/>
    <hyperlink ref="V36:AD36" location="'9.6'!A1" display="'9.6'!A1" xr:uid="{0C1A7293-D0F8-42A7-AE3B-FFF03A01F69F}"/>
    <hyperlink ref="V37:AD37" location="'9.7'!A1" display="'9.7'!A1" xr:uid="{D2742436-CB71-4009-BFBD-F35E2450A84B}"/>
    <hyperlink ref="V38:AD38" location="'9.8'!A1" display="'9.8'!A1" xr:uid="{52F929E7-E3A5-4EB7-BF16-5B8C604CC830}"/>
    <hyperlink ref="V39:AD39" location="'9.9'!A1" display="'9.9'!A1" xr:uid="{9F71E5B7-198B-47C9-AC8D-89F12EF8870C}"/>
    <hyperlink ref="V40:AD40" location="'9.10'!A1" display="'9.10'!A1" xr:uid="{D78B9CED-6B48-4A15-BF6D-D05831F51F64}"/>
    <hyperlink ref="B38:J38" location="'3.12'!A1" display="'3.12'!A1" xr:uid="{5202CD78-0575-42B4-8381-69E634E0E689}"/>
    <hyperlink ref="L11:T11" location="'5.1'!A1" display="'5.1'!A1" xr:uid="{AA5A184D-F650-4D52-8E2C-FE46E2D907DA}"/>
    <hyperlink ref="L12:T12" location="'5.2'!A1" display="'5.2'!A1" xr:uid="{E1035D11-B59F-4469-886A-E097C52FF785}"/>
    <hyperlink ref="L13:T13" location="'5.3'!A1" display="'5.3'!A1" xr:uid="{389C1E10-C238-45FF-814F-982ED603260D}"/>
    <hyperlink ref="L14:T14" location="'5.4'!A1" display="'5.4'!A1" xr:uid="{A161E023-B0AF-4F71-BA1D-8F1FAC6C2F4E}"/>
    <hyperlink ref="L15:T15" location="'5.5'!A1" display="'5.5'!A1" xr:uid="{F612A008-D18F-4E95-BC30-2D34B187E1DC}"/>
    <hyperlink ref="L16:T16" location="'5.6'!A1" display="'5.6'!A1" xr:uid="{05370B8B-E96A-4F67-9DF7-EB9BB7FEA8E3}"/>
    <hyperlink ref="L17:T17" location="'5.7'!A1" display="'5.7'!A1" xr:uid="{2888A498-D1C1-4154-8767-F5DC02C0F33B}"/>
    <hyperlink ref="L18:T18" location="'5.8'!A1" display="'5.8'!A1" xr:uid="{01A033C7-8A40-4A5D-9717-59D624F6FF86}"/>
    <hyperlink ref="L21:T21" location="'6.1'!A1" display="'6.1'!A1" xr:uid="{DBF0192E-BCFC-4132-8935-8AD7DC4B85A1}"/>
    <hyperlink ref="L22:T22" location="'6.2'!A1" display="'6.2'!A1" xr:uid="{4CFD9859-577D-4A57-B8AA-C068D05411FA}"/>
    <hyperlink ref="L23:T23" location="'6.3'!A1" display="'6.3'!A1" xr:uid="{F5C49821-D775-48A7-A3AB-5F5A03472E87}"/>
    <hyperlink ref="L26:T26" location="'7.1'!A1" display="'7.1'!A1" xr:uid="{AD069CF4-6A47-495A-8B9D-19B0A7666D04}"/>
    <hyperlink ref="L27:T27" location="'7.2'!A1" display="'7.2'!A1" xr:uid="{D0EC3D46-23D9-4DB5-9411-07938EE54AB0}"/>
    <hyperlink ref="L28:T28" location="'7.3'!A1" display="'7.3'!A1" xr:uid="{7BBCA75B-C10D-4660-B6E0-09BAE38DCB45}"/>
    <hyperlink ref="L29:T29" location="'7.4'!A1" display="'7.4'!A1" xr:uid="{6326661C-476D-4C24-9FAA-20EF563E03E2}"/>
    <hyperlink ref="L30:T30" location="'7.5'!A1" display="'7.5'!A1" xr:uid="{40CD529D-1636-4397-9CAE-D5FE81FC2BB3}"/>
    <hyperlink ref="L31:T31" location="'7.6'!A1" display="'7.6'!A1" xr:uid="{875B25EB-A4B9-4915-8ECC-E57FDF2CFFF4}"/>
    <hyperlink ref="L32:T32" location="'7.7'!A1" display="'7.7'!A1" xr:uid="{BE4DA419-C835-4F1E-836A-608024932141}"/>
    <hyperlink ref="L33:T33" location="'7.8'!A1" display="'7.8'!A1" xr:uid="{BA92C56C-2386-48EE-A303-EA9DFEF27653}"/>
    <hyperlink ref="L34:T34" location="'7.8'!A57" display="'7.8'!A57" xr:uid="{8A98A5C2-78E0-42B6-92A3-A8FDDD36A695}"/>
    <hyperlink ref="L35:T35" location="'7.8'!A64" display="'7.8'!A64" xr:uid="{6D031C3E-5A8F-404B-BAE0-6965C26C8D6A}"/>
    <hyperlink ref="L36:T36" location="'7.9'!A1" display="'7.9'!A1" xr:uid="{505D2ACC-85E8-42CF-81C4-190D2938C302}"/>
    <hyperlink ref="L37:T37" location="'7.10'!A1" display="'7.10'!A1" xr:uid="{89F32A9A-099B-47B4-9DF4-7646A4437DDD}"/>
    <hyperlink ref="L38:T38" location="'7.10'!A22" display="'7.10'!A22" xr:uid="{22332A6F-2F5D-424C-AC7D-EF8869BBDB1D}"/>
    <hyperlink ref="L39:T39" location="'7.10'!A40" display="'7.10'!A40" xr:uid="{B80DB732-569A-437A-9FD1-E1FD63E6A5D3}"/>
    <hyperlink ref="L40:T40" location="'7.10'!A58" display="'7.10'!A58" xr:uid="{18E56649-9C9F-4560-A6E5-D1B5FE70EC1F}"/>
    <hyperlink ref="V5:AD5" location="'7.10'!A72" display="'7.10'!A72" xr:uid="{9FCF9474-98BA-4A77-9E12-3A0245DD688E}"/>
    <hyperlink ref="V6:AD6" location="'7.10'!A86" display="'7.10'!A86" xr:uid="{42AE5443-1E44-4167-A973-274FC0C023D8}"/>
    <hyperlink ref="V9:AD9" location="'7.11'!A56" display="'7.11'!A56" xr:uid="{D7F11573-6C10-4C89-BBD2-13C1E25469E3}"/>
    <hyperlink ref="V8:AD8" location="'7.11'!A30" display="'7.11'!A30" xr:uid="{645A9562-9C9A-4AA5-A83B-869C0E14E86A}"/>
    <hyperlink ref="V7:AD7" location="'7.11'!A1" display="'7.11'!A1" xr:uid="{DCA6D4EB-56FE-4BCC-AF80-B9B697F676FC}"/>
  </hyperlink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theme="4" tint="0.79998168889431442"/>
  </sheetPr>
  <dimension ref="A1:Q39"/>
  <sheetViews>
    <sheetView workbookViewId="0">
      <selection activeCell="U69" sqref="U69"/>
    </sheetView>
  </sheetViews>
  <sheetFormatPr defaultRowHeight="12" x14ac:dyDescent="0.2"/>
  <cols>
    <col min="1" max="1" width="11.33203125" customWidth="1"/>
    <col min="2" max="2" width="11.83203125" customWidth="1"/>
  </cols>
  <sheetData>
    <row r="1" spans="1:15" ht="27.75" customHeight="1" x14ac:dyDescent="0.2">
      <c r="A1" s="1402" t="s">
        <v>2</v>
      </c>
      <c r="B1" s="1402"/>
      <c r="C1" s="1402"/>
      <c r="O1" s="954"/>
    </row>
    <row r="2" spans="1:15" ht="21" x14ac:dyDescent="0.2">
      <c r="A2" s="654" t="s">
        <v>1738</v>
      </c>
    </row>
    <row r="3" spans="1:15" s="748" customFormat="1" ht="24.75" customHeight="1" x14ac:dyDescent="0.2">
      <c r="A3" s="744"/>
      <c r="B3" s="747"/>
      <c r="C3" s="655" t="s">
        <v>1420</v>
      </c>
      <c r="D3" s="656">
        <v>2011</v>
      </c>
      <c r="E3" s="656">
        <v>2012</v>
      </c>
      <c r="F3" s="656">
        <v>2013</v>
      </c>
      <c r="G3" s="656">
        <v>2014</v>
      </c>
      <c r="H3" s="656">
        <v>2015</v>
      </c>
      <c r="I3" s="656">
        <v>2016</v>
      </c>
      <c r="J3" s="656">
        <v>2017</v>
      </c>
      <c r="K3" s="656">
        <v>2018</v>
      </c>
      <c r="L3" s="751">
        <v>2019</v>
      </c>
      <c r="M3" s="751">
        <v>2020</v>
      </c>
    </row>
    <row r="4" spans="1:15" s="748" customFormat="1" x14ac:dyDescent="0.2">
      <c r="A4" s="1410" t="s">
        <v>1421</v>
      </c>
      <c r="B4" s="657" t="s">
        <v>1422</v>
      </c>
      <c r="C4" s="658">
        <v>0</v>
      </c>
      <c r="D4" s="659">
        <v>0.92</v>
      </c>
      <c r="E4" s="659">
        <v>0.91</v>
      </c>
      <c r="F4" s="659">
        <v>0.95</v>
      </c>
      <c r="G4" s="659">
        <v>0.99</v>
      </c>
      <c r="H4" s="659">
        <v>1</v>
      </c>
      <c r="I4" s="659">
        <v>0.99</v>
      </c>
      <c r="J4" s="659">
        <v>0.99</v>
      </c>
      <c r="K4" s="659">
        <v>0.77</v>
      </c>
      <c r="L4" s="1112">
        <v>0.83</v>
      </c>
      <c r="M4" s="1112">
        <v>0.9</v>
      </c>
      <c r="N4" s="954"/>
    </row>
    <row r="5" spans="1:15" s="748" customFormat="1" x14ac:dyDescent="0.2">
      <c r="A5" s="1410"/>
      <c r="B5" s="657" t="s">
        <v>1423</v>
      </c>
      <c r="C5" s="658">
        <v>0.63</v>
      </c>
      <c r="D5" s="659">
        <v>0</v>
      </c>
      <c r="E5" s="659">
        <v>0.01</v>
      </c>
      <c r="F5" s="659">
        <v>0.02</v>
      </c>
      <c r="G5" s="659">
        <v>0</v>
      </c>
      <c r="H5" s="659">
        <v>0</v>
      </c>
      <c r="I5" s="659">
        <v>0.01</v>
      </c>
      <c r="J5" s="659">
        <v>0.01</v>
      </c>
      <c r="K5" s="659">
        <v>0.11</v>
      </c>
      <c r="L5" s="1112"/>
      <c r="M5" s="1112">
        <v>0.02</v>
      </c>
    </row>
    <row r="6" spans="1:15" s="748" customFormat="1" x14ac:dyDescent="0.2">
      <c r="A6" s="1410"/>
      <c r="B6" s="657" t="s">
        <v>1424</v>
      </c>
      <c r="C6" s="658">
        <v>0.78</v>
      </c>
      <c r="D6" s="659">
        <v>7.0000000000000007E-2</v>
      </c>
      <c r="E6" s="659">
        <v>7.0000000000000007E-2</v>
      </c>
      <c r="F6" s="659">
        <v>0.02</v>
      </c>
      <c r="G6" s="659">
        <v>0</v>
      </c>
      <c r="H6" s="659">
        <v>0</v>
      </c>
      <c r="I6" s="659">
        <v>0</v>
      </c>
      <c r="J6" s="659">
        <v>0</v>
      </c>
      <c r="K6" s="659">
        <v>0</v>
      </c>
      <c r="L6" s="1112"/>
      <c r="M6" s="1112">
        <v>0</v>
      </c>
    </row>
    <row r="7" spans="1:15" s="748" customFormat="1" x14ac:dyDescent="0.2">
      <c r="A7" s="1410"/>
      <c r="B7" s="657" t="s">
        <v>1425</v>
      </c>
      <c r="C7" s="658">
        <v>0</v>
      </c>
      <c r="D7" s="659">
        <v>0.01</v>
      </c>
      <c r="E7" s="659">
        <v>0.01</v>
      </c>
      <c r="F7" s="659">
        <v>0.02</v>
      </c>
      <c r="G7" s="659">
        <v>0</v>
      </c>
      <c r="H7" s="659">
        <v>0</v>
      </c>
      <c r="I7" s="659">
        <v>0</v>
      </c>
      <c r="J7" s="659">
        <v>0</v>
      </c>
      <c r="K7" s="659">
        <v>0</v>
      </c>
      <c r="L7" s="1112">
        <v>0.01</v>
      </c>
      <c r="M7" s="1112">
        <v>0</v>
      </c>
    </row>
    <row r="8" spans="1:15" s="748" customFormat="1" x14ac:dyDescent="0.2">
      <c r="A8" s="1410"/>
      <c r="B8" s="657" t="s">
        <v>1426</v>
      </c>
      <c r="C8" s="658">
        <v>0</v>
      </c>
      <c r="D8" s="659">
        <v>0</v>
      </c>
      <c r="E8" s="659">
        <v>0</v>
      </c>
      <c r="F8" s="659">
        <v>0</v>
      </c>
      <c r="G8" s="659">
        <v>0</v>
      </c>
      <c r="H8" s="659">
        <v>0</v>
      </c>
      <c r="I8" s="659">
        <v>0</v>
      </c>
      <c r="J8" s="659">
        <v>0</v>
      </c>
      <c r="K8" s="659">
        <v>0.11</v>
      </c>
      <c r="L8" s="1112">
        <v>0.16</v>
      </c>
      <c r="M8" s="1112">
        <v>0.08</v>
      </c>
    </row>
    <row r="9" spans="1:15" s="748" customFormat="1" x14ac:dyDescent="0.2">
      <c r="A9" s="1410"/>
      <c r="B9" s="747"/>
      <c r="C9" s="749"/>
      <c r="D9" s="660">
        <v>1</v>
      </c>
      <c r="E9" s="660">
        <v>1</v>
      </c>
      <c r="F9" s="660">
        <v>1</v>
      </c>
      <c r="G9" s="660">
        <v>1</v>
      </c>
      <c r="H9" s="660">
        <v>1</v>
      </c>
      <c r="I9" s="660">
        <v>1</v>
      </c>
      <c r="J9" s="660">
        <v>1</v>
      </c>
      <c r="K9" s="660">
        <v>1</v>
      </c>
      <c r="L9" s="1113">
        <v>1</v>
      </c>
      <c r="M9" s="1113">
        <v>1</v>
      </c>
    </row>
    <row r="10" spans="1:15" s="748" customFormat="1" x14ac:dyDescent="0.2">
      <c r="A10" s="1410" t="s">
        <v>119</v>
      </c>
      <c r="B10" s="657" t="s">
        <v>1427</v>
      </c>
      <c r="C10" s="661">
        <v>5.3999999999999999E-2</v>
      </c>
      <c r="D10" s="659">
        <v>1</v>
      </c>
      <c r="E10" s="659">
        <v>0.98</v>
      </c>
      <c r="F10" s="659">
        <v>0.99</v>
      </c>
      <c r="G10" s="659">
        <v>0.96</v>
      </c>
      <c r="H10" s="659">
        <v>0.98</v>
      </c>
      <c r="I10" s="659">
        <v>0.98</v>
      </c>
      <c r="J10" s="659">
        <v>0.99</v>
      </c>
      <c r="K10" s="659">
        <v>0.97</v>
      </c>
      <c r="L10" s="1112">
        <v>0.78</v>
      </c>
      <c r="M10" s="1112">
        <v>0.87</v>
      </c>
    </row>
    <row r="11" spans="1:15" s="748" customFormat="1" x14ac:dyDescent="0.2">
      <c r="A11" s="1410"/>
      <c r="B11" s="657" t="s">
        <v>1428</v>
      </c>
      <c r="C11" s="658">
        <v>0</v>
      </c>
      <c r="D11" s="659">
        <v>0</v>
      </c>
      <c r="E11" s="659">
        <v>0.02</v>
      </c>
      <c r="F11" s="659">
        <v>0.01</v>
      </c>
      <c r="G11" s="659">
        <v>0.04</v>
      </c>
      <c r="H11" s="659">
        <v>0.02</v>
      </c>
      <c r="I11" s="659">
        <v>0.02</v>
      </c>
      <c r="J11" s="659">
        <v>0.01</v>
      </c>
      <c r="K11" s="659">
        <v>0.03</v>
      </c>
      <c r="L11" s="1112">
        <v>0.22</v>
      </c>
      <c r="M11" s="1112">
        <v>0.13</v>
      </c>
    </row>
    <row r="12" spans="1:15" s="748" customFormat="1" x14ac:dyDescent="0.2">
      <c r="A12" s="1410"/>
      <c r="B12" s="657" t="s">
        <v>1429</v>
      </c>
      <c r="C12" s="658">
        <v>0</v>
      </c>
      <c r="D12" s="659">
        <v>0</v>
      </c>
      <c r="E12" s="659">
        <v>0</v>
      </c>
      <c r="F12" s="659">
        <v>0.01</v>
      </c>
      <c r="G12" s="659">
        <v>0</v>
      </c>
      <c r="H12" s="659">
        <v>0.01</v>
      </c>
      <c r="I12" s="659">
        <v>0</v>
      </c>
      <c r="J12" s="659">
        <v>0</v>
      </c>
      <c r="K12" s="659">
        <v>0</v>
      </c>
      <c r="L12" s="1112">
        <v>0</v>
      </c>
      <c r="M12" s="1112">
        <v>0</v>
      </c>
    </row>
    <row r="13" spans="1:15" s="748" customFormat="1" x14ac:dyDescent="0.2">
      <c r="A13" s="1410"/>
      <c r="B13" s="747"/>
      <c r="C13" s="749"/>
      <c r="D13" s="660">
        <v>1</v>
      </c>
      <c r="E13" s="660">
        <v>1</v>
      </c>
      <c r="F13" s="660">
        <v>1</v>
      </c>
      <c r="G13" s="660">
        <v>1</v>
      </c>
      <c r="H13" s="660">
        <v>1</v>
      </c>
      <c r="I13" s="660">
        <v>1</v>
      </c>
      <c r="J13" s="660">
        <v>1</v>
      </c>
      <c r="K13" s="660">
        <v>1</v>
      </c>
      <c r="L13" s="752">
        <v>1</v>
      </c>
      <c r="M13" s="752">
        <v>1</v>
      </c>
    </row>
    <row r="14" spans="1:15" s="748" customFormat="1" x14ac:dyDescent="0.2"/>
    <row r="15" spans="1:15" s="748" customFormat="1" x14ac:dyDescent="0.2"/>
    <row r="16" spans="1:15" s="748" customFormat="1" x14ac:dyDescent="0.2">
      <c r="A16" s="797" t="s">
        <v>1736</v>
      </c>
    </row>
    <row r="17" spans="1:1" s="748" customFormat="1" x14ac:dyDescent="0.2">
      <c r="A17" s="750" t="s">
        <v>1737</v>
      </c>
    </row>
    <row r="18" spans="1:1" s="748" customFormat="1" x14ac:dyDescent="0.2"/>
    <row r="19" spans="1:1" s="748" customFormat="1" x14ac:dyDescent="0.2"/>
    <row r="20" spans="1:1" s="748" customFormat="1" x14ac:dyDescent="0.2"/>
    <row r="21" spans="1:1" s="748" customFormat="1" x14ac:dyDescent="0.2"/>
    <row r="22" spans="1:1" s="748" customFormat="1" x14ac:dyDescent="0.2"/>
    <row r="23" spans="1:1" s="748" customFormat="1" x14ac:dyDescent="0.2"/>
    <row r="24" spans="1:1" s="748" customFormat="1" x14ac:dyDescent="0.2"/>
    <row r="25" spans="1:1" s="748" customFormat="1" x14ac:dyDescent="0.2"/>
    <row r="26" spans="1:1" s="748" customFormat="1" x14ac:dyDescent="0.2"/>
    <row r="27" spans="1:1" s="748" customFormat="1" x14ac:dyDescent="0.2"/>
    <row r="28" spans="1:1" s="748" customFormat="1" x14ac:dyDescent="0.2"/>
    <row r="29" spans="1:1" s="748" customFormat="1" x14ac:dyDescent="0.2"/>
    <row r="30" spans="1:1" s="748" customFormat="1" x14ac:dyDescent="0.2"/>
    <row r="31" spans="1:1" s="748" customFormat="1" x14ac:dyDescent="0.2"/>
    <row r="32" spans="1:1" s="748" customFormat="1" x14ac:dyDescent="0.2"/>
    <row r="33" spans="17:17" s="748" customFormat="1" x14ac:dyDescent="0.2"/>
    <row r="34" spans="17:17" s="748" customFormat="1" x14ac:dyDescent="0.2"/>
    <row r="35" spans="17:17" s="748" customFormat="1" x14ac:dyDescent="0.2"/>
    <row r="36" spans="17:17" s="748" customFormat="1" x14ac:dyDescent="0.2"/>
    <row r="37" spans="17:17" s="748" customFormat="1" x14ac:dyDescent="0.2"/>
    <row r="38" spans="17:17" x14ac:dyDescent="0.2">
      <c r="Q38" s="748"/>
    </row>
    <row r="39" spans="17:17" x14ac:dyDescent="0.2">
      <c r="Q39" s="748"/>
    </row>
  </sheetData>
  <mergeCells count="3">
    <mergeCell ref="A4:A9"/>
    <mergeCell ref="A10:A13"/>
    <mergeCell ref="A1:C1"/>
  </mergeCells>
  <hyperlinks>
    <hyperlink ref="A1" location="Contents!A1" display="To table of contents" xr:uid="{00000000-0004-0000-0900-000000000000}"/>
    <hyperlink ref="A17" r:id="rId1" xr:uid="{39A355D8-C800-4EDE-BCEE-CE87412E2DA0}"/>
  </hyperlinks>
  <pageMargins left="0.7" right="0.7" top="0.75" bottom="0.75" header="0.3" footer="0.3"/>
  <pageSetup paperSize="9" orientation="portrait" r:id="rId2"/>
  <customProperties>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4" tint="0.79998168889431442"/>
    <pageSetUpPr fitToPage="1"/>
  </sheetPr>
  <dimension ref="A1:AJ27"/>
  <sheetViews>
    <sheetView zoomScale="70" zoomScaleNormal="70" workbookViewId="0">
      <selection activeCell="L37" sqref="L37"/>
    </sheetView>
  </sheetViews>
  <sheetFormatPr defaultRowHeight="12" x14ac:dyDescent="0.2"/>
  <cols>
    <col min="1" max="2" width="3.33203125" style="6" customWidth="1"/>
    <col min="3" max="3" width="14.33203125" style="6" customWidth="1"/>
    <col min="4" max="27" width="8.83203125" style="6" customWidth="1"/>
    <col min="28" max="16384" width="9.33203125" style="6"/>
  </cols>
  <sheetData>
    <row r="1" spans="1:36" ht="27" customHeight="1" x14ac:dyDescent="0.2">
      <c r="A1" s="1402" t="s">
        <v>2</v>
      </c>
      <c r="B1" s="1402"/>
      <c r="C1" s="1402"/>
      <c r="D1" s="1402"/>
      <c r="E1" s="1402"/>
      <c r="F1" s="1402"/>
      <c r="U1" s="956"/>
    </row>
    <row r="2" spans="1:36" ht="20.25" x14ac:dyDescent="0.3">
      <c r="A2" s="1071" t="s">
        <v>1910</v>
      </c>
      <c r="B2" s="1114"/>
      <c r="C2" s="1119"/>
      <c r="D2" s="1119"/>
      <c r="E2" s="1119"/>
      <c r="F2" s="1119"/>
      <c r="G2" s="1119"/>
      <c r="H2" s="1119"/>
      <c r="I2" s="1119"/>
      <c r="J2" s="1119"/>
      <c r="K2" s="1115"/>
      <c r="L2" s="1119" t="s">
        <v>1911</v>
      </c>
      <c r="M2" s="1119"/>
      <c r="N2" s="1119"/>
      <c r="O2" s="1119"/>
      <c r="P2" s="1119"/>
      <c r="Q2" s="1119"/>
      <c r="R2" s="1119"/>
      <c r="S2" s="1119"/>
      <c r="T2" s="1119"/>
      <c r="U2" s="1119"/>
      <c r="V2" s="1119"/>
      <c r="W2" s="1119"/>
      <c r="X2" s="1119"/>
      <c r="Y2" s="1119"/>
      <c r="Z2" s="1119"/>
      <c r="AA2" s="1119"/>
      <c r="AB2" s="1119"/>
      <c r="AC2" s="1119"/>
      <c r="AD2" s="1119"/>
      <c r="AE2" s="1119"/>
      <c r="AF2" s="1119"/>
      <c r="AG2" s="1119"/>
      <c r="AH2" s="1119"/>
      <c r="AI2" s="1119"/>
      <c r="AJ2" s="1119"/>
    </row>
    <row r="3" spans="1:36" ht="12.75" x14ac:dyDescent="0.2">
      <c r="A3" s="1120"/>
      <c r="B3" s="1121" t="s">
        <v>144</v>
      </c>
      <c r="C3" s="1122"/>
      <c r="D3" s="1413">
        <v>1990</v>
      </c>
      <c r="E3" s="1411"/>
      <c r="F3" s="1412"/>
      <c r="G3" s="1413">
        <v>1995</v>
      </c>
      <c r="H3" s="1411"/>
      <c r="I3" s="1412"/>
      <c r="J3" s="1413">
        <v>2000</v>
      </c>
      <c r="K3" s="1411"/>
      <c r="L3" s="1412"/>
      <c r="M3" s="1411">
        <v>2005</v>
      </c>
      <c r="N3" s="1411"/>
      <c r="O3" s="1412"/>
      <c r="P3" s="1411">
        <v>2010</v>
      </c>
      <c r="Q3" s="1411"/>
      <c r="R3" s="1412"/>
      <c r="S3" s="1411">
        <v>2015</v>
      </c>
      <c r="T3" s="1411"/>
      <c r="U3" s="1412"/>
      <c r="V3" s="1411">
        <v>2016</v>
      </c>
      <c r="W3" s="1411"/>
      <c r="X3" s="1412"/>
      <c r="Y3" s="1411">
        <v>2017</v>
      </c>
      <c r="Z3" s="1411"/>
      <c r="AA3" s="1412"/>
      <c r="AB3" s="1411">
        <v>2018</v>
      </c>
      <c r="AC3" s="1411"/>
      <c r="AD3" s="1412"/>
      <c r="AE3" s="1411">
        <v>2019</v>
      </c>
      <c r="AF3" s="1411"/>
      <c r="AG3" s="1412"/>
      <c r="AH3" s="1411">
        <v>2020</v>
      </c>
      <c r="AI3" s="1411"/>
      <c r="AJ3" s="1412"/>
    </row>
    <row r="4" spans="1:36" ht="12.75" x14ac:dyDescent="0.2">
      <c r="A4" s="1123"/>
      <c r="B4" s="1119"/>
      <c r="C4" s="1124" t="s">
        <v>191</v>
      </c>
      <c r="D4" s="1125" t="s">
        <v>192</v>
      </c>
      <c r="E4" s="1126" t="s">
        <v>193</v>
      </c>
      <c r="F4" s="1126" t="s">
        <v>194</v>
      </c>
      <c r="G4" s="1125" t="s">
        <v>192</v>
      </c>
      <c r="H4" s="1126" t="s">
        <v>193</v>
      </c>
      <c r="I4" s="1126" t="s">
        <v>194</v>
      </c>
      <c r="J4" s="1125" t="s">
        <v>192</v>
      </c>
      <c r="K4" s="1126" t="s">
        <v>193</v>
      </c>
      <c r="L4" s="1126" t="s">
        <v>194</v>
      </c>
      <c r="M4" s="1125" t="s">
        <v>192</v>
      </c>
      <c r="N4" s="1126" t="s">
        <v>193</v>
      </c>
      <c r="O4" s="1126" t="s">
        <v>194</v>
      </c>
      <c r="P4" s="1125" t="s">
        <v>192</v>
      </c>
      <c r="Q4" s="1126" t="s">
        <v>193</v>
      </c>
      <c r="R4" s="1126" t="s">
        <v>194</v>
      </c>
      <c r="S4" s="1127" t="s">
        <v>192</v>
      </c>
      <c r="T4" s="1128" t="s">
        <v>193</v>
      </c>
      <c r="U4" s="1129" t="s">
        <v>194</v>
      </c>
      <c r="V4" s="1127" t="s">
        <v>192</v>
      </c>
      <c r="W4" s="1128" t="s">
        <v>193</v>
      </c>
      <c r="X4" s="1129" t="s">
        <v>194</v>
      </c>
      <c r="Y4" s="1127" t="s">
        <v>192</v>
      </c>
      <c r="Z4" s="1128" t="s">
        <v>193</v>
      </c>
      <c r="AA4" s="1129" t="s">
        <v>194</v>
      </c>
      <c r="AB4" s="1127" t="s">
        <v>192</v>
      </c>
      <c r="AC4" s="1128" t="s">
        <v>193</v>
      </c>
      <c r="AD4" s="1129" t="s">
        <v>194</v>
      </c>
      <c r="AE4" s="1127" t="s">
        <v>192</v>
      </c>
      <c r="AF4" s="1128" t="s">
        <v>193</v>
      </c>
      <c r="AG4" s="1129" t="s">
        <v>194</v>
      </c>
      <c r="AH4" s="1127" t="s">
        <v>192</v>
      </c>
      <c r="AI4" s="1128" t="s">
        <v>193</v>
      </c>
      <c r="AJ4" s="1129" t="s">
        <v>194</v>
      </c>
    </row>
    <row r="5" spans="1:36" ht="12.75" x14ac:dyDescent="0.2">
      <c r="A5" s="1123"/>
      <c r="B5" s="1119"/>
      <c r="C5" s="1124"/>
      <c r="D5" s="1130" t="s">
        <v>195</v>
      </c>
      <c r="E5" s="1131" t="s">
        <v>196</v>
      </c>
      <c r="F5" s="1131" t="s">
        <v>197</v>
      </c>
      <c r="G5" s="1130" t="s">
        <v>195</v>
      </c>
      <c r="H5" s="1131" t="s">
        <v>196</v>
      </c>
      <c r="I5" s="1131" t="s">
        <v>197</v>
      </c>
      <c r="J5" s="1130" t="s">
        <v>195</v>
      </c>
      <c r="K5" s="1131" t="s">
        <v>196</v>
      </c>
      <c r="L5" s="1131" t="s">
        <v>197</v>
      </c>
      <c r="M5" s="1130" t="s">
        <v>195</v>
      </c>
      <c r="N5" s="1131" t="s">
        <v>196</v>
      </c>
      <c r="O5" s="1131" t="s">
        <v>197</v>
      </c>
      <c r="P5" s="1130" t="s">
        <v>195</v>
      </c>
      <c r="Q5" s="1131" t="s">
        <v>196</v>
      </c>
      <c r="R5" s="1131" t="s">
        <v>197</v>
      </c>
      <c r="S5" s="1130" t="s">
        <v>195</v>
      </c>
      <c r="T5" s="1131" t="s">
        <v>196</v>
      </c>
      <c r="U5" s="1132" t="s">
        <v>197</v>
      </c>
      <c r="V5" s="1130" t="s">
        <v>195</v>
      </c>
      <c r="W5" s="1131" t="s">
        <v>196</v>
      </c>
      <c r="X5" s="1132" t="s">
        <v>197</v>
      </c>
      <c r="Y5" s="1130" t="s">
        <v>195</v>
      </c>
      <c r="Z5" s="1131" t="s">
        <v>196</v>
      </c>
      <c r="AA5" s="1132" t="s">
        <v>197</v>
      </c>
      <c r="AB5" s="1130" t="s">
        <v>195</v>
      </c>
      <c r="AC5" s="1131" t="s">
        <v>196</v>
      </c>
      <c r="AD5" s="1132" t="s">
        <v>197</v>
      </c>
      <c r="AE5" s="1130" t="s">
        <v>195</v>
      </c>
      <c r="AF5" s="1131" t="s">
        <v>196</v>
      </c>
      <c r="AG5" s="1132" t="s">
        <v>197</v>
      </c>
      <c r="AH5" s="1130" t="s">
        <v>195</v>
      </c>
      <c r="AI5" s="1131" t="s">
        <v>196</v>
      </c>
      <c r="AJ5" s="1132" t="s">
        <v>197</v>
      </c>
    </row>
    <row r="6" spans="1:36" ht="12.75" x14ac:dyDescent="0.2">
      <c r="A6" s="1123"/>
      <c r="B6" s="1119"/>
      <c r="C6" s="1124" t="s">
        <v>198</v>
      </c>
      <c r="D6" s="1076" t="s">
        <v>188</v>
      </c>
      <c r="E6" s="1119"/>
      <c r="F6" s="1124"/>
      <c r="G6" s="1119"/>
      <c r="H6" s="1119"/>
      <c r="I6" s="1124"/>
      <c r="J6" s="1119"/>
      <c r="K6" s="1119"/>
      <c r="L6" s="1124"/>
      <c r="M6" s="1119"/>
      <c r="N6" s="1119"/>
      <c r="O6" s="1124"/>
      <c r="P6" s="1119"/>
      <c r="Q6" s="1119"/>
      <c r="R6" s="1124"/>
      <c r="S6" s="1123"/>
      <c r="T6" s="1119"/>
      <c r="U6" s="1124"/>
      <c r="V6" s="1123"/>
      <c r="W6" s="1119"/>
      <c r="X6" s="1124"/>
      <c r="Y6" s="1123"/>
      <c r="Z6" s="1119"/>
      <c r="AA6" s="1124"/>
      <c r="AB6" s="1123"/>
      <c r="AC6" s="1119"/>
      <c r="AD6" s="1124"/>
      <c r="AE6" s="1123"/>
      <c r="AF6" s="1119"/>
      <c r="AG6" s="1124"/>
      <c r="AH6" s="1123"/>
      <c r="AI6" s="1119"/>
      <c r="AJ6" s="1124"/>
    </row>
    <row r="7" spans="1:36" ht="6.6" customHeight="1" x14ac:dyDescent="0.2">
      <c r="A7" s="1133"/>
      <c r="B7" s="1119"/>
      <c r="C7" s="1134"/>
      <c r="D7" s="1076"/>
      <c r="E7" s="1119"/>
      <c r="F7" s="1124"/>
      <c r="G7" s="1119"/>
      <c r="H7" s="1119"/>
      <c r="I7" s="1124"/>
      <c r="J7" s="1119"/>
      <c r="K7" s="1119"/>
      <c r="L7" s="1124"/>
      <c r="M7" s="1119"/>
      <c r="N7" s="1119"/>
      <c r="O7" s="1124"/>
      <c r="P7" s="1119"/>
      <c r="Q7" s="1119"/>
      <c r="R7" s="1124"/>
      <c r="S7" s="1123"/>
      <c r="T7" s="1119"/>
      <c r="U7" s="1124"/>
      <c r="V7" s="1123"/>
      <c r="W7" s="1119"/>
      <c r="X7" s="1124"/>
      <c r="Y7" s="1123"/>
      <c r="Z7" s="1119"/>
      <c r="AA7" s="1124"/>
      <c r="AB7" s="1119"/>
      <c r="AC7" s="1119"/>
      <c r="AD7" s="1124"/>
      <c r="AE7" s="1123"/>
      <c r="AF7" s="1119"/>
      <c r="AG7" s="1124"/>
      <c r="AH7" s="1123"/>
      <c r="AI7" s="1119"/>
      <c r="AJ7" s="1124"/>
    </row>
    <row r="8" spans="1:36" ht="12.75" x14ac:dyDescent="0.2">
      <c r="A8" s="1133" t="s">
        <v>199</v>
      </c>
      <c r="B8" s="1119"/>
      <c r="C8" s="1134"/>
      <c r="D8" s="1119"/>
      <c r="E8" s="1119"/>
      <c r="F8" s="1124"/>
      <c r="G8" s="1119"/>
      <c r="H8" s="1119"/>
      <c r="I8" s="1124"/>
      <c r="J8" s="1119"/>
      <c r="K8" s="1119"/>
      <c r="L8" s="1124"/>
      <c r="M8" s="1119"/>
      <c r="N8" s="1119"/>
      <c r="O8" s="1124"/>
      <c r="P8" s="1119"/>
      <c r="Q8" s="1119"/>
      <c r="R8" s="1124"/>
      <c r="S8" s="1119"/>
      <c r="T8" s="1119"/>
      <c r="U8" s="1124"/>
      <c r="V8" s="1119"/>
      <c r="W8" s="1119"/>
      <c r="X8" s="1124"/>
      <c r="Y8" s="1119"/>
      <c r="Z8" s="1119"/>
      <c r="AA8" s="1124"/>
      <c r="AB8" s="1119"/>
      <c r="AC8" s="1119"/>
      <c r="AD8" s="1124"/>
      <c r="AE8" s="1119"/>
      <c r="AF8" s="1119"/>
      <c r="AG8" s="1124"/>
      <c r="AH8" s="1119"/>
      <c r="AI8" s="1119"/>
      <c r="AJ8" s="1124"/>
    </row>
    <row r="9" spans="1:36" ht="12.75" x14ac:dyDescent="0.2">
      <c r="A9" s="1123"/>
      <c r="B9" s="1119" t="s">
        <v>8</v>
      </c>
      <c r="C9" s="1124"/>
      <c r="D9" s="1135">
        <v>32.621596838283992</v>
      </c>
      <c r="E9" s="1135">
        <v>36.022729570109199</v>
      </c>
      <c r="F9" s="1136">
        <v>31.355673591606802</v>
      </c>
      <c r="G9" s="1135">
        <v>28.48251532490146</v>
      </c>
      <c r="H9" s="1135">
        <v>35.427678647610364</v>
      </c>
      <c r="I9" s="1136">
        <v>36.08980602748818</v>
      </c>
      <c r="J9" s="1135">
        <v>23.23424061816349</v>
      </c>
      <c r="K9" s="1135">
        <v>35.004519520745035</v>
      </c>
      <c r="L9" s="1136">
        <v>41.761239861091482</v>
      </c>
      <c r="M9" s="1135">
        <v>23.363533431103146</v>
      </c>
      <c r="N9" s="1135">
        <v>35.327669580057723</v>
      </c>
      <c r="O9" s="1136">
        <v>41.308796988839127</v>
      </c>
      <c r="P9" s="1135">
        <v>23.385345331472891</v>
      </c>
      <c r="Q9" s="1135">
        <v>37.15701477969003</v>
      </c>
      <c r="R9" s="1136">
        <v>39.457639888837079</v>
      </c>
      <c r="S9" s="1135">
        <v>23.338346907903066</v>
      </c>
      <c r="T9" s="1135">
        <v>37.706068723951006</v>
      </c>
      <c r="U9" s="1136">
        <v>38.955584368145942</v>
      </c>
      <c r="V9" s="1135">
        <v>23.354582120260289</v>
      </c>
      <c r="W9" s="1135">
        <v>37.681977180359503</v>
      </c>
      <c r="X9" s="1136">
        <v>38.963440699380207</v>
      </c>
      <c r="Y9" s="1135">
        <v>23.370817334731562</v>
      </c>
      <c r="Z9" s="1135">
        <v>37.657885638419152</v>
      </c>
      <c r="AA9" s="1136">
        <v>38.971297026849285</v>
      </c>
      <c r="AB9" s="1135">
        <v>23.387052545591768</v>
      </c>
      <c r="AC9" s="1135">
        <v>37.633794094915807</v>
      </c>
      <c r="AD9" s="1136">
        <v>38.979153359492422</v>
      </c>
      <c r="AE9" s="1135">
        <v>23.373736396977769</v>
      </c>
      <c r="AF9" s="1135">
        <v>37.633989530933718</v>
      </c>
      <c r="AG9" s="1136">
        <v>38.992274072088499</v>
      </c>
      <c r="AH9" s="1135">
        <v>23.415504433625685</v>
      </c>
      <c r="AI9" s="1135">
        <v>37.63430213145967</v>
      </c>
      <c r="AJ9" s="1136">
        <v>38.950193434914645</v>
      </c>
    </row>
    <row r="10" spans="1:36" ht="12.75" x14ac:dyDescent="0.2">
      <c r="A10" s="1123"/>
      <c r="B10" s="1119" t="s">
        <v>44</v>
      </c>
      <c r="C10" s="1124"/>
      <c r="D10" s="1135">
        <v>20.651761218803006</v>
      </c>
      <c r="E10" s="1135">
        <v>38.716818821177611</v>
      </c>
      <c r="F10" s="1136">
        <v>40.631419960019386</v>
      </c>
      <c r="G10" s="1135">
        <v>17.835105945195586</v>
      </c>
      <c r="H10" s="1135">
        <v>37.406364000156572</v>
      </c>
      <c r="I10" s="1136">
        <v>44.758530054647835</v>
      </c>
      <c r="J10" s="1135">
        <v>13.348933312788214</v>
      </c>
      <c r="K10" s="1135">
        <v>34.403850514161206</v>
      </c>
      <c r="L10" s="1136">
        <v>52.247216173050582</v>
      </c>
      <c r="M10" s="1135">
        <v>18.334509741970574</v>
      </c>
      <c r="N10" s="1135">
        <v>28.049061247654095</v>
      </c>
      <c r="O10" s="1136">
        <v>53.616429010375334</v>
      </c>
      <c r="P10" s="1135">
        <v>16.900694894477631</v>
      </c>
      <c r="Q10" s="1135">
        <v>29.197380493245845</v>
      </c>
      <c r="R10" s="1136">
        <v>53.901924612276517</v>
      </c>
      <c r="S10" s="1135">
        <v>16.266950391753561</v>
      </c>
      <c r="T10" s="1135">
        <v>29.809375036934711</v>
      </c>
      <c r="U10" s="1136">
        <v>53.923674571311743</v>
      </c>
      <c r="V10" s="1135">
        <v>16.391501325649401</v>
      </c>
      <c r="W10" s="1135">
        <v>29.682896576567806</v>
      </c>
      <c r="X10" s="1136">
        <v>53.9256020977828</v>
      </c>
      <c r="Y10" s="1135">
        <v>16.51606116217431</v>
      </c>
      <c r="Z10" s="1135">
        <v>29.556409095565762</v>
      </c>
      <c r="AA10" s="1136">
        <v>53.927529742259928</v>
      </c>
      <c r="AB10" s="1135">
        <v>16.640629908788579</v>
      </c>
      <c r="AC10" s="1135">
        <v>29.42991255506675</v>
      </c>
      <c r="AD10" s="1136">
        <v>53.929457536144668</v>
      </c>
      <c r="AE10" s="1135">
        <v>16.641320337949544</v>
      </c>
      <c r="AF10" s="1135">
        <v>29.427881652921673</v>
      </c>
      <c r="AG10" s="1136">
        <v>53.930798009128786</v>
      </c>
      <c r="AH10" s="1135">
        <v>16.660342190290635</v>
      </c>
      <c r="AI10" s="1135">
        <v>29.384707123458192</v>
      </c>
      <c r="AJ10" s="1136">
        <v>53.954950686251181</v>
      </c>
    </row>
    <row r="11" spans="1:36" ht="12.75" x14ac:dyDescent="0.2">
      <c r="A11" s="1123"/>
      <c r="B11" s="1119" t="s">
        <v>17</v>
      </c>
      <c r="C11" s="1124"/>
      <c r="D11" s="1135">
        <v>21.2377636745722</v>
      </c>
      <c r="E11" s="1135">
        <v>40.236621412488745</v>
      </c>
      <c r="F11" s="1136">
        <v>38.525614912939055</v>
      </c>
      <c r="G11" s="1135">
        <v>17.609618264166844</v>
      </c>
      <c r="H11" s="1135">
        <v>38.238561670528753</v>
      </c>
      <c r="I11" s="1136">
        <v>44.151820065304406</v>
      </c>
      <c r="J11" s="1135">
        <v>14.327601212972422</v>
      </c>
      <c r="K11" s="1135">
        <v>36.888476481103169</v>
      </c>
      <c r="L11" s="1136">
        <v>48.783922305924406</v>
      </c>
      <c r="M11" s="1135">
        <v>14.738333128807495</v>
      </c>
      <c r="N11" s="1135">
        <v>37.338071974338661</v>
      </c>
      <c r="O11" s="1136">
        <v>47.923594896853849</v>
      </c>
      <c r="P11" s="1135">
        <v>15.135738780887243</v>
      </c>
      <c r="Q11" s="1135">
        <v>38.814947574952598</v>
      </c>
      <c r="R11" s="1136">
        <v>46.049313644160165</v>
      </c>
      <c r="S11" s="1135">
        <v>15.51505974738539</v>
      </c>
      <c r="T11" s="1135">
        <v>41.174434595337608</v>
      </c>
      <c r="U11" s="1136">
        <v>43.310505657277005</v>
      </c>
      <c r="V11" s="1135">
        <v>15.5759035047382</v>
      </c>
      <c r="W11" s="1135">
        <v>41.448428992141316</v>
      </c>
      <c r="X11" s="1136">
        <v>42.975667503120491</v>
      </c>
      <c r="Y11" s="1135">
        <v>15.636747267639507</v>
      </c>
      <c r="Z11" s="1135">
        <v>41.722423393933681</v>
      </c>
      <c r="AA11" s="1136">
        <v>42.640829338426819</v>
      </c>
      <c r="AB11" s="1135">
        <v>15.697591036772215</v>
      </c>
      <c r="AC11" s="1135">
        <v>41.996417788559754</v>
      </c>
      <c r="AD11" s="1136">
        <v>42.30599117466803</v>
      </c>
      <c r="AE11" s="1135">
        <v>15.706448899688214</v>
      </c>
      <c r="AF11" s="1135">
        <v>41.996997100525867</v>
      </c>
      <c r="AG11" s="1136">
        <v>42.296553999785921</v>
      </c>
      <c r="AH11" s="1135">
        <v>15.75129403334088</v>
      </c>
      <c r="AI11" s="1135">
        <v>42.007568974881195</v>
      </c>
      <c r="AJ11" s="1136">
        <v>42.241136991777935</v>
      </c>
    </row>
    <row r="12" spans="1:36" ht="12.75" x14ac:dyDescent="0.2">
      <c r="A12" s="1133" t="s">
        <v>201</v>
      </c>
      <c r="B12" s="1119"/>
      <c r="C12" s="1124"/>
      <c r="D12" s="1135">
        <v>49.426304487974207</v>
      </c>
      <c r="E12" s="1135">
        <v>30.306369352839074</v>
      </c>
      <c r="F12" s="1136">
        <v>20.267326159186709</v>
      </c>
      <c r="G12" s="1135">
        <v>32.774835056328691</v>
      </c>
      <c r="H12" s="1135">
        <v>31.059385051595189</v>
      </c>
      <c r="I12" s="1136">
        <v>36.165779892076117</v>
      </c>
      <c r="J12" s="1135">
        <v>16.010868145108766</v>
      </c>
      <c r="K12" s="1135">
        <v>32.002643669402111</v>
      </c>
      <c r="L12" s="1136">
        <v>51.986488185489122</v>
      </c>
      <c r="M12" s="1135">
        <v>15.995441950677591</v>
      </c>
      <c r="N12" s="1135">
        <v>32.007095917548057</v>
      </c>
      <c r="O12" s="1136">
        <v>51.997462131774363</v>
      </c>
      <c r="P12" s="1135">
        <v>16.075794674255022</v>
      </c>
      <c r="Q12" s="1135">
        <v>32.035364067768327</v>
      </c>
      <c r="R12" s="1136">
        <v>51.888841257976672</v>
      </c>
      <c r="S12" s="1135">
        <v>16.138551978226097</v>
      </c>
      <c r="T12" s="1135">
        <v>32.054988955695165</v>
      </c>
      <c r="U12" s="1136">
        <v>51.806459066078745</v>
      </c>
      <c r="V12" s="1135">
        <v>16.159755334304826</v>
      </c>
      <c r="W12" s="1135">
        <v>32.052748429236409</v>
      </c>
      <c r="X12" s="1136">
        <v>51.78749623645875</v>
      </c>
      <c r="Y12" s="1135">
        <v>16.186999455003058</v>
      </c>
      <c r="Z12" s="1135">
        <v>32.049015635796302</v>
      </c>
      <c r="AA12" s="1136">
        <v>51.76398490920063</v>
      </c>
      <c r="AB12" s="1135">
        <v>16.210853932249499</v>
      </c>
      <c r="AC12" s="1135">
        <v>32.044267523080407</v>
      </c>
      <c r="AD12" s="1136">
        <v>51.744878544670101</v>
      </c>
      <c r="AE12" s="1135">
        <v>16.216495102604451</v>
      </c>
      <c r="AF12" s="1135">
        <v>32.041189660340194</v>
      </c>
      <c r="AG12" s="1136">
        <v>51.742315237055351</v>
      </c>
      <c r="AH12" s="1135">
        <v>16.219265055583474</v>
      </c>
      <c r="AI12" s="1135">
        <v>32.038977551234545</v>
      </c>
      <c r="AJ12" s="1136">
        <v>51.741757393181985</v>
      </c>
    </row>
    <row r="13" spans="1:36" ht="12.75" x14ac:dyDescent="0.2">
      <c r="A13" s="1133" t="s">
        <v>202</v>
      </c>
      <c r="B13" s="1119"/>
      <c r="C13" s="1134"/>
      <c r="D13" s="1135">
        <v>22.551596708786363</v>
      </c>
      <c r="E13" s="1135">
        <v>34.426214869233036</v>
      </c>
      <c r="F13" s="1136">
        <v>43.022188421980601</v>
      </c>
      <c r="G13" s="1135">
        <v>20.240849002925469</v>
      </c>
      <c r="H13" s="1135">
        <v>28.127846560562553</v>
      </c>
      <c r="I13" s="1136">
        <v>51.631304436511982</v>
      </c>
      <c r="J13" s="1135">
        <v>17.945003283338252</v>
      </c>
      <c r="K13" s="1135">
        <v>21.848845346083014</v>
      </c>
      <c r="L13" s="1136">
        <v>60.206151370578745</v>
      </c>
      <c r="M13" s="1135">
        <v>17.704558224223774</v>
      </c>
      <c r="N13" s="1135">
        <v>21.947282870148175</v>
      </c>
      <c r="O13" s="1136">
        <v>60.348158905628054</v>
      </c>
      <c r="P13" s="1135">
        <v>16.520918599271305</v>
      </c>
      <c r="Q13" s="1135">
        <v>22.47038958243823</v>
      </c>
      <c r="R13" s="1136">
        <v>61.008691818290472</v>
      </c>
      <c r="S13" s="1135">
        <v>15.913058264231129</v>
      </c>
      <c r="T13" s="1135">
        <v>22.910522462277701</v>
      </c>
      <c r="U13" s="1136">
        <v>61.176419273491177</v>
      </c>
      <c r="V13" s="1135">
        <v>15.929237745668232</v>
      </c>
      <c r="W13" s="1135">
        <v>22.962374860695448</v>
      </c>
      <c r="X13" s="1136">
        <v>61.108387393636335</v>
      </c>
      <c r="Y13" s="1135">
        <v>15.943618301852478</v>
      </c>
      <c r="Z13" s="1135">
        <v>23.011883720712504</v>
      </c>
      <c r="AA13" s="1136">
        <v>61.044497977435007</v>
      </c>
      <c r="AB13" s="1135">
        <v>15.959127182417662</v>
      </c>
      <c r="AC13" s="1135">
        <v>23.062744913806448</v>
      </c>
      <c r="AD13" s="1136">
        <v>60.978127903775892</v>
      </c>
      <c r="AE13" s="1135">
        <v>16.113544692914125</v>
      </c>
      <c r="AF13" s="1135">
        <v>23.012879584218748</v>
      </c>
      <c r="AG13" s="1136">
        <v>60.873575722867137</v>
      </c>
      <c r="AH13" s="1135">
        <v>16.266651434693131</v>
      </c>
      <c r="AI13" s="1135">
        <v>22.963095792605792</v>
      </c>
      <c r="AJ13" s="1136">
        <v>60.770252772701085</v>
      </c>
    </row>
    <row r="14" spans="1:36" ht="12.75" x14ac:dyDescent="0.2">
      <c r="A14" s="1133" t="s">
        <v>203</v>
      </c>
      <c r="B14" s="1119"/>
      <c r="C14" s="1124"/>
      <c r="D14" s="1135">
        <v>15.552872016329552</v>
      </c>
      <c r="E14" s="1135">
        <v>22.120934281612556</v>
      </c>
      <c r="F14" s="1136">
        <v>62.326193702057886</v>
      </c>
      <c r="G14" s="1135">
        <v>10.776301086514252</v>
      </c>
      <c r="H14" s="1135">
        <v>20.555066722071693</v>
      </c>
      <c r="I14" s="1136">
        <v>68.668632191414048</v>
      </c>
      <c r="J14" s="1135">
        <v>6.0019594860791141</v>
      </c>
      <c r="K14" s="1135">
        <v>19.006614492585122</v>
      </c>
      <c r="L14" s="1136">
        <v>74.991426021335755</v>
      </c>
      <c r="M14" s="1135">
        <v>6.0127129633617136</v>
      </c>
      <c r="N14" s="1135">
        <v>19.036996390110083</v>
      </c>
      <c r="O14" s="1136">
        <v>74.950290646528202</v>
      </c>
      <c r="P14" s="1135">
        <v>6.0660073964148724</v>
      </c>
      <c r="Q14" s="1135">
        <v>19.188417495155125</v>
      </c>
      <c r="R14" s="1136">
        <v>74.745575108429989</v>
      </c>
      <c r="S14" s="1135">
        <v>6.1413175116561476</v>
      </c>
      <c r="T14" s="1135">
        <v>19.296476063148827</v>
      </c>
      <c r="U14" s="1136">
        <v>74.562206425195015</v>
      </c>
      <c r="V14" s="1135">
        <v>6.1788018391940058</v>
      </c>
      <c r="W14" s="1135">
        <v>19.319837266523752</v>
      </c>
      <c r="X14" s="1136">
        <v>74.501360894282257</v>
      </c>
      <c r="Y14" s="1135">
        <v>6.2164316459233264</v>
      </c>
      <c r="Z14" s="1135">
        <v>19.344186059362801</v>
      </c>
      <c r="AA14" s="1136">
        <v>74.43938229471388</v>
      </c>
      <c r="AB14" s="1135">
        <v>6.2540672688196324</v>
      </c>
      <c r="AC14" s="1135">
        <v>19.368784999343589</v>
      </c>
      <c r="AD14" s="1136">
        <v>74.377147731836772</v>
      </c>
      <c r="AE14" s="1135">
        <v>6.2731214316381481</v>
      </c>
      <c r="AF14" s="1135">
        <v>19.380189963399559</v>
      </c>
      <c r="AG14" s="1136">
        <v>74.346688604962281</v>
      </c>
      <c r="AH14" s="1135">
        <v>6.2571626710173138</v>
      </c>
      <c r="AI14" s="1135">
        <v>19.366593937790491</v>
      </c>
      <c r="AJ14" s="1136">
        <v>74.376243391192205</v>
      </c>
    </row>
    <row r="15" spans="1:36" ht="12.75" x14ac:dyDescent="0.2">
      <c r="A15" s="1133" t="s">
        <v>204</v>
      </c>
      <c r="B15" s="1119"/>
      <c r="C15" s="1134"/>
      <c r="D15" s="1135">
        <v>52.525252519722187</v>
      </c>
      <c r="E15" s="1135">
        <v>29.461279463854869</v>
      </c>
      <c r="F15" s="1136">
        <v>18.013468016422955</v>
      </c>
      <c r="G15" s="1135">
        <v>38.161838167701866</v>
      </c>
      <c r="H15" s="1135">
        <v>24.975024968944098</v>
      </c>
      <c r="I15" s="1136">
        <v>36.863136863354036</v>
      </c>
      <c r="J15" s="1135">
        <v>38.161838160149649</v>
      </c>
      <c r="K15" s="1135">
        <v>24.975024980453455</v>
      </c>
      <c r="L15" s="1136">
        <v>36.863136859396896</v>
      </c>
      <c r="M15" s="1135">
        <v>35.974883657593679</v>
      </c>
      <c r="N15" s="1135">
        <v>33.213377869433742</v>
      </c>
      <c r="O15" s="1136">
        <v>30.811738472972589</v>
      </c>
      <c r="P15" s="1135">
        <v>50.144473834299987</v>
      </c>
      <c r="Q15" s="1135">
        <v>32.327639229114986</v>
      </c>
      <c r="R15" s="1136">
        <v>17.527886936585034</v>
      </c>
      <c r="S15" s="1135">
        <v>55.534536027924794</v>
      </c>
      <c r="T15" s="1135">
        <v>32.026748871282173</v>
      </c>
      <c r="U15" s="1136">
        <v>12.438715100793033</v>
      </c>
      <c r="V15" s="1135">
        <v>54.968613560170645</v>
      </c>
      <c r="W15" s="1135">
        <v>32.138701662245815</v>
      </c>
      <c r="X15" s="1136">
        <v>12.892684777583543</v>
      </c>
      <c r="Y15" s="1135">
        <v>54.873763876633156</v>
      </c>
      <c r="Z15" s="1135">
        <v>32.157887507988526</v>
      </c>
      <c r="AA15" s="1136">
        <v>12.96834861537833</v>
      </c>
      <c r="AB15" s="1135">
        <v>54.457992769593247</v>
      </c>
      <c r="AC15" s="1135">
        <v>32.234860781247264</v>
      </c>
      <c r="AD15" s="1136">
        <v>13.307146449159507</v>
      </c>
      <c r="AE15" s="1135">
        <v>54.8712844468523</v>
      </c>
      <c r="AF15" s="1135">
        <v>32.153076232261064</v>
      </c>
      <c r="AG15" s="1136">
        <v>12.975639320886639</v>
      </c>
      <c r="AH15" s="1135">
        <v>61.443800209580942</v>
      </c>
      <c r="AI15" s="1135">
        <v>30.856875762339548</v>
      </c>
      <c r="AJ15" s="1136">
        <v>7.6993240280795048</v>
      </c>
    </row>
    <row r="16" spans="1:36" ht="12.75" x14ac:dyDescent="0.2">
      <c r="A16" s="1133" t="s">
        <v>205</v>
      </c>
      <c r="B16" s="1119"/>
      <c r="C16" s="1124"/>
      <c r="D16" s="1135">
        <v>16.726007758132695</v>
      </c>
      <c r="E16" s="1135">
        <v>24.739922425522909</v>
      </c>
      <c r="F16" s="1136">
        <v>58.534069816344413</v>
      </c>
      <c r="G16" s="1135">
        <v>16.766827581162399</v>
      </c>
      <c r="H16" s="1135">
        <v>24.331724163457881</v>
      </c>
      <c r="I16" s="1136">
        <v>58.901448255379719</v>
      </c>
      <c r="J16" s="1135">
        <v>16.725946824308839</v>
      </c>
      <c r="K16" s="1135">
        <v>24.740531756798838</v>
      </c>
      <c r="L16" s="1136">
        <v>58.53352141889232</v>
      </c>
      <c r="M16" s="1135">
        <v>16.819908852271073</v>
      </c>
      <c r="N16" s="1135">
        <v>25.105487388584262</v>
      </c>
      <c r="O16" s="1136">
        <v>58.074603759144658</v>
      </c>
      <c r="P16" s="1135">
        <v>17.472422650531694</v>
      </c>
      <c r="Q16" s="1135">
        <v>25.034253882790313</v>
      </c>
      <c r="R16" s="1136">
        <v>57.493323466677992</v>
      </c>
      <c r="S16" s="1135">
        <v>17.739198822889396</v>
      </c>
      <c r="T16" s="1135">
        <v>24.880358222576668</v>
      </c>
      <c r="U16" s="1136">
        <v>57.38044295453394</v>
      </c>
      <c r="V16" s="1135">
        <v>17.737168629935795</v>
      </c>
      <c r="W16" s="1135">
        <v>24.883907544726817</v>
      </c>
      <c r="X16" s="1136">
        <v>57.378923825337388</v>
      </c>
      <c r="Y16" s="1135">
        <v>17.751960143258149</v>
      </c>
      <c r="Z16" s="1135">
        <v>24.81511825130335</v>
      </c>
      <c r="AA16" s="1136">
        <v>57.432921605438501</v>
      </c>
      <c r="AB16" s="1135">
        <v>17.758245013199836</v>
      </c>
      <c r="AC16" s="1135">
        <v>24.828094935331158</v>
      </c>
      <c r="AD16" s="1136">
        <v>57.413660051469009</v>
      </c>
      <c r="AE16" s="1135">
        <v>17.764302459269533</v>
      </c>
      <c r="AF16" s="1135">
        <v>24.832714239762151</v>
      </c>
      <c r="AG16" s="1136">
        <v>57.402983300968316</v>
      </c>
      <c r="AH16" s="1135">
        <v>17.786465042566196</v>
      </c>
      <c r="AI16" s="1135">
        <v>24.703664573731047</v>
      </c>
      <c r="AJ16" s="1136">
        <v>57.509870383702754</v>
      </c>
    </row>
    <row r="17" spans="1:36" ht="12.75" x14ac:dyDescent="0.2">
      <c r="A17" s="1133" t="s">
        <v>206</v>
      </c>
      <c r="B17" s="1119"/>
      <c r="C17" s="1124"/>
      <c r="D17" s="1135">
        <v>15.314537985236637</v>
      </c>
      <c r="E17" s="1135">
        <v>41.559984738135419</v>
      </c>
      <c r="F17" s="1136">
        <v>43.125477276627947</v>
      </c>
      <c r="G17" s="1135">
        <v>15.227945544713148</v>
      </c>
      <c r="H17" s="1135">
        <v>41.342657172831771</v>
      </c>
      <c r="I17" s="1136">
        <v>43.429397282455078</v>
      </c>
      <c r="J17" s="1135">
        <v>15.227946843378549</v>
      </c>
      <c r="K17" s="1135">
        <v>41.280639464132285</v>
      </c>
      <c r="L17" s="1136">
        <v>43.491413692489168</v>
      </c>
      <c r="M17" s="1135">
        <v>15.19445340384922</v>
      </c>
      <c r="N17" s="1135">
        <v>41.141129655080363</v>
      </c>
      <c r="O17" s="1136">
        <v>43.664416941070421</v>
      </c>
      <c r="P17" s="1135">
        <v>15.126453408000639</v>
      </c>
      <c r="Q17" s="1135">
        <v>41.019602524977827</v>
      </c>
      <c r="R17" s="1136">
        <v>43.853944067021537</v>
      </c>
      <c r="S17" s="1135">
        <v>15.173651990223775</v>
      </c>
      <c r="T17" s="1135">
        <v>41.23882572731528</v>
      </c>
      <c r="U17" s="1136">
        <v>43.587522282460952</v>
      </c>
      <c r="V17" s="1135">
        <v>15.183333851490389</v>
      </c>
      <c r="W17" s="1135">
        <v>41.276987480045449</v>
      </c>
      <c r="X17" s="1136">
        <v>43.539678668464155</v>
      </c>
      <c r="Y17" s="1135">
        <v>15.149900588351137</v>
      </c>
      <c r="Z17" s="1135">
        <v>41.320151074626601</v>
      </c>
      <c r="AA17" s="1136">
        <v>43.529948337022269</v>
      </c>
      <c r="AB17" s="1135">
        <v>15.200044437422571</v>
      </c>
      <c r="AC17" s="1135">
        <v>41.332339058033064</v>
      </c>
      <c r="AD17" s="1136">
        <v>43.467616504544367</v>
      </c>
      <c r="AE17" s="1135">
        <v>15.17734896495333</v>
      </c>
      <c r="AF17" s="1135">
        <v>41.38581971169021</v>
      </c>
      <c r="AG17" s="1136">
        <v>43.436831323356465</v>
      </c>
      <c r="AH17" s="1135">
        <v>15.194715318556204</v>
      </c>
      <c r="AI17" s="1135">
        <v>41.340684860201506</v>
      </c>
      <c r="AJ17" s="1136">
        <v>43.464599821242295</v>
      </c>
    </row>
    <row r="18" spans="1:36" ht="12.75" x14ac:dyDescent="0.2">
      <c r="A18" s="1133" t="s">
        <v>207</v>
      </c>
      <c r="B18" s="1119"/>
      <c r="C18" s="1124"/>
      <c r="D18" s="1135">
        <v>70</v>
      </c>
      <c r="E18" s="1135">
        <v>30</v>
      </c>
      <c r="F18" s="1136"/>
      <c r="G18" s="1135">
        <v>69.939279423725182</v>
      </c>
      <c r="H18" s="1135">
        <v>30.060720576274818</v>
      </c>
      <c r="I18" s="1136"/>
      <c r="J18" s="1135">
        <v>69.396627115517475</v>
      </c>
      <c r="K18" s="1135">
        <v>30.603372884482528</v>
      </c>
      <c r="L18" s="1136"/>
      <c r="M18" s="1135">
        <v>69.084458279280483</v>
      </c>
      <c r="N18" s="1135">
        <v>30.915541720719524</v>
      </c>
      <c r="O18" s="1136"/>
      <c r="P18" s="1135">
        <v>69.081162979388338</v>
      </c>
      <c r="Q18" s="1135">
        <v>30.918837020611683</v>
      </c>
      <c r="R18" s="1136"/>
      <c r="S18" s="1135">
        <v>69.171951953086577</v>
      </c>
      <c r="T18" s="1135">
        <v>30.828048046913437</v>
      </c>
      <c r="U18" s="1136"/>
      <c r="V18" s="1135">
        <v>69.207747902542309</v>
      </c>
      <c r="W18" s="1135">
        <v>30.792252097457673</v>
      </c>
      <c r="X18" s="1136"/>
      <c r="Y18" s="1135">
        <v>69.242231489009853</v>
      </c>
      <c r="Z18" s="1135">
        <v>30.757768510990157</v>
      </c>
      <c r="AA18" s="1136"/>
      <c r="AB18" s="1135">
        <v>69.274421166010498</v>
      </c>
      <c r="AC18" s="1135">
        <v>30.725578833989474</v>
      </c>
      <c r="AD18" s="1136"/>
      <c r="AE18" s="1135">
        <v>69.345018811148378</v>
      </c>
      <c r="AF18" s="1135">
        <v>30.654981188851625</v>
      </c>
      <c r="AG18" s="1136"/>
      <c r="AH18" s="1135">
        <v>69.357909328751205</v>
      </c>
      <c r="AI18" s="1135">
        <v>30.642090671248802</v>
      </c>
      <c r="AJ18" s="1136"/>
    </row>
    <row r="19" spans="1:36" ht="12.75" x14ac:dyDescent="0.2">
      <c r="A19" s="1137"/>
      <c r="B19" s="1138"/>
      <c r="C19" s="1139"/>
      <c r="D19" s="1138"/>
      <c r="E19" s="1138"/>
      <c r="F19" s="1139"/>
      <c r="G19" s="1138"/>
      <c r="H19" s="1138"/>
      <c r="I19" s="1139"/>
      <c r="J19" s="1138"/>
      <c r="K19" s="1138"/>
      <c r="L19" s="1139"/>
      <c r="M19" s="1138"/>
      <c r="N19" s="1138"/>
      <c r="O19" s="1139"/>
      <c r="P19" s="1138"/>
      <c r="Q19" s="1138"/>
      <c r="R19" s="1139"/>
      <c r="S19" s="1138"/>
      <c r="T19" s="1138"/>
      <c r="U19" s="1139"/>
      <c r="V19" s="1138"/>
      <c r="W19" s="1138"/>
      <c r="X19" s="1139"/>
      <c r="Y19" s="1138"/>
      <c r="Z19" s="1138"/>
      <c r="AA19" s="1139"/>
      <c r="AB19" s="1137"/>
      <c r="AC19" s="1138"/>
      <c r="AD19" s="1139"/>
      <c r="AE19" s="1138"/>
      <c r="AF19" s="1138"/>
      <c r="AG19" s="1139"/>
      <c r="AH19" s="1138"/>
      <c r="AI19" s="1138"/>
      <c r="AJ19" s="1139"/>
    </row>
    <row r="20" spans="1:36" ht="12.75" x14ac:dyDescent="0.2">
      <c r="A20" s="1045"/>
      <c r="B20" s="1045"/>
      <c r="C20" s="1045"/>
      <c r="D20" s="1045"/>
      <c r="E20" s="1045"/>
      <c r="F20" s="1045"/>
      <c r="G20" s="1045"/>
      <c r="H20" s="1045"/>
      <c r="I20" s="1045"/>
      <c r="J20" s="1045"/>
      <c r="K20" s="1045"/>
      <c r="L20" s="1045"/>
      <c r="M20" s="1045"/>
      <c r="N20" s="1045"/>
      <c r="O20" s="1045"/>
      <c r="P20" s="1045"/>
      <c r="Q20" s="1045"/>
      <c r="R20" s="1045"/>
      <c r="S20" s="1045"/>
      <c r="T20" s="1045"/>
      <c r="U20" s="1045"/>
      <c r="V20" s="1045"/>
      <c r="W20" s="1045"/>
      <c r="X20" s="1045"/>
      <c r="Y20" s="1045"/>
      <c r="Z20" s="1045"/>
      <c r="AA20" s="1045"/>
      <c r="AB20" s="1045"/>
      <c r="AC20" s="1045"/>
      <c r="AD20" s="1045"/>
      <c r="AE20" s="1045"/>
      <c r="AF20" s="1045"/>
      <c r="AG20" s="1045"/>
      <c r="AH20" s="1045"/>
      <c r="AI20" s="1045"/>
      <c r="AJ20" s="1045"/>
    </row>
    <row r="21" spans="1:36" ht="12.75" x14ac:dyDescent="0.2">
      <c r="A21" s="1116"/>
      <c r="B21" s="1045"/>
      <c r="C21" s="1045"/>
      <c r="D21" s="1045"/>
      <c r="E21" s="1045"/>
      <c r="F21" s="1045"/>
      <c r="G21" s="1045"/>
      <c r="H21" s="1045"/>
      <c r="I21" s="1045"/>
      <c r="J21" s="1045"/>
      <c r="K21" s="1045"/>
      <c r="L21" s="1045"/>
      <c r="M21" s="1045"/>
      <c r="N21" s="1045"/>
      <c r="O21" s="1045"/>
      <c r="P21" s="1045"/>
      <c r="Q21" s="1045"/>
      <c r="R21" s="1045"/>
      <c r="S21" s="1045"/>
      <c r="T21" s="1045"/>
      <c r="U21" s="1045"/>
      <c r="V21" s="1045"/>
      <c r="W21" s="1045"/>
      <c r="X21" s="1045"/>
      <c r="Y21" s="1045"/>
      <c r="Z21" s="1045"/>
      <c r="AA21" s="1045"/>
      <c r="AB21" s="1045"/>
      <c r="AC21" s="1045"/>
      <c r="AD21" s="1045"/>
      <c r="AE21" s="1045"/>
      <c r="AF21" s="1045"/>
      <c r="AG21" s="1045"/>
      <c r="AH21" s="1045"/>
      <c r="AI21" s="1045"/>
      <c r="AJ21" s="1045"/>
    </row>
    <row r="22" spans="1:36" ht="12.75" x14ac:dyDescent="0.2">
      <c r="A22" s="1117" t="s">
        <v>209</v>
      </c>
      <c r="B22" s="1045"/>
      <c r="C22" s="1045"/>
      <c r="D22" s="1045"/>
      <c r="E22" s="1045"/>
      <c r="F22" s="1045"/>
      <c r="G22" s="1045"/>
      <c r="H22" s="1045"/>
      <c r="I22" s="1045"/>
      <c r="J22" s="1045"/>
      <c r="K22" s="1045"/>
      <c r="L22" s="1045"/>
      <c r="M22" s="1045"/>
      <c r="N22" s="1045"/>
      <c r="O22" s="1045"/>
      <c r="P22" s="1045"/>
      <c r="Q22" s="1045"/>
      <c r="R22" s="1045"/>
      <c r="S22" s="1045"/>
      <c r="T22" s="1045"/>
      <c r="U22" s="1045"/>
      <c r="V22" s="1045"/>
      <c r="W22" s="1045"/>
      <c r="X22" s="1045"/>
      <c r="Y22" s="1045"/>
      <c r="Z22" s="1045"/>
      <c r="AA22" s="1045"/>
      <c r="AB22" s="1045"/>
      <c r="AC22" s="1045"/>
      <c r="AD22" s="1045"/>
      <c r="AE22" s="1045"/>
      <c r="AF22" s="1045"/>
      <c r="AG22" s="1045"/>
      <c r="AH22" s="1045"/>
      <c r="AI22" s="1045"/>
      <c r="AJ22" s="1045"/>
    </row>
    <row r="23" spans="1:36" ht="12.75" x14ac:dyDescent="0.2">
      <c r="A23" s="1116"/>
      <c r="B23" s="1118" t="s">
        <v>210</v>
      </c>
      <c r="C23" s="1045"/>
      <c r="D23" s="1045"/>
      <c r="E23" s="1045"/>
      <c r="F23" s="1045"/>
      <c r="G23" s="1045"/>
      <c r="H23" s="1045"/>
      <c r="I23" s="1045"/>
      <c r="J23" s="1045"/>
      <c r="K23" s="1045"/>
      <c r="L23" s="1045"/>
    </row>
    <row r="24" spans="1:36" ht="12.75" x14ac:dyDescent="0.2">
      <c r="A24" s="1116"/>
      <c r="B24" s="1118" t="s">
        <v>211</v>
      </c>
      <c r="C24" s="1045"/>
      <c r="D24" s="1045"/>
      <c r="E24" s="1045"/>
      <c r="F24" s="1045"/>
      <c r="G24" s="1045"/>
      <c r="H24" s="1045"/>
      <c r="I24" s="1045"/>
      <c r="J24" s="1045"/>
      <c r="K24" s="1045"/>
      <c r="L24" s="1045"/>
    </row>
    <row r="25" spans="1:36" ht="12.75" x14ac:dyDescent="0.2">
      <c r="A25" s="1045"/>
      <c r="B25" s="1045"/>
      <c r="C25" s="1047" t="s">
        <v>212</v>
      </c>
      <c r="D25" s="1045"/>
      <c r="E25" s="1045"/>
      <c r="F25" s="1045"/>
      <c r="G25" s="1045"/>
      <c r="H25" s="1045"/>
      <c r="I25" s="1045"/>
      <c r="J25" s="1045"/>
      <c r="K25" s="1045"/>
      <c r="L25" s="1045"/>
    </row>
    <row r="26" spans="1:36" ht="12.75" x14ac:dyDescent="0.2">
      <c r="A26" s="1045"/>
      <c r="B26" s="1045"/>
      <c r="C26" s="1045"/>
      <c r="D26" s="1045"/>
      <c r="E26" s="1045"/>
      <c r="F26" s="1045"/>
      <c r="G26" s="1045"/>
      <c r="H26" s="1045"/>
      <c r="I26" s="1045"/>
      <c r="J26" s="1045"/>
      <c r="K26" s="1045"/>
      <c r="L26" s="1045"/>
    </row>
    <row r="27" spans="1:36" ht="12.75" x14ac:dyDescent="0.2">
      <c r="A27" s="1045"/>
      <c r="B27" s="1045"/>
      <c r="C27" s="1045"/>
      <c r="D27" s="1045"/>
      <c r="E27" s="1045"/>
      <c r="F27" s="1045"/>
      <c r="G27" s="1045"/>
      <c r="H27" s="1045"/>
      <c r="I27" s="1045"/>
      <c r="J27" s="1045"/>
      <c r="K27" s="1045"/>
      <c r="L27" s="1045"/>
    </row>
  </sheetData>
  <mergeCells count="12">
    <mergeCell ref="AE3:AG3"/>
    <mergeCell ref="AH3:AJ3"/>
    <mergeCell ref="S3:U3"/>
    <mergeCell ref="V3:X3"/>
    <mergeCell ref="Y3:AA3"/>
    <mergeCell ref="AB3:AD3"/>
    <mergeCell ref="P3:R3"/>
    <mergeCell ref="A1:F1"/>
    <mergeCell ref="D3:F3"/>
    <mergeCell ref="G3:I3"/>
    <mergeCell ref="J3:L3"/>
    <mergeCell ref="M3:O3"/>
  </mergeCells>
  <hyperlinks>
    <hyperlink ref="A1" location="Inhoud!A1" display="Home" xr:uid="{00000000-0004-0000-0A00-000000000000}"/>
    <hyperlink ref="A1:D1" location="Contents!A1" display="To table of contents" xr:uid="{00000000-0004-0000-0A00-000001000000}"/>
    <hyperlink ref="C32" r:id="rId1" display="Onderzoek naar de wegtypeverdeling en samenstelling van het wegverkeer" xr:uid="{00000000-0004-0000-0A00-000002000000}"/>
    <hyperlink ref="C25" r:id="rId2" xr:uid="{9D6C6A71-E29F-407A-BEC6-E7607B4E573C}"/>
  </hyperlinks>
  <pageMargins left="0.34" right="0.31" top="1" bottom="1" header="0.5" footer="0.5"/>
  <pageSetup paperSize="9" scale="54" orientation="landscape" r:id="rId3"/>
  <headerFooter alignWithMargins="0"/>
  <customProperties>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4" tint="0.79998168889431442"/>
    <pageSetUpPr fitToPage="1"/>
  </sheetPr>
  <dimension ref="A1:F28"/>
  <sheetViews>
    <sheetView zoomScale="115" zoomScaleNormal="115" workbookViewId="0">
      <selection activeCell="U69" sqref="U69"/>
    </sheetView>
  </sheetViews>
  <sheetFormatPr defaultColWidth="9" defaultRowHeight="12.75" x14ac:dyDescent="0.2"/>
  <cols>
    <col min="1" max="1" width="9.83203125" style="83" customWidth="1"/>
    <col min="2" max="2" width="23.1640625" style="83" customWidth="1"/>
    <col min="3" max="4" width="25.83203125" style="83" customWidth="1"/>
    <col min="5" max="16384" width="9" style="83"/>
  </cols>
  <sheetData>
    <row r="1" spans="1:6" ht="33.75" customHeight="1" x14ac:dyDescent="0.2">
      <c r="A1" s="1402" t="s">
        <v>2</v>
      </c>
      <c r="B1" s="1402"/>
      <c r="C1" s="1402"/>
      <c r="F1" s="153"/>
    </row>
    <row r="2" spans="1:6" ht="20.25" x14ac:dyDescent="0.3">
      <c r="A2" s="490" t="s">
        <v>1581</v>
      </c>
      <c r="B2" s="85"/>
      <c r="C2" s="86"/>
      <c r="D2" s="86"/>
    </row>
    <row r="3" spans="1:6" ht="14.25" x14ac:dyDescent="0.2">
      <c r="A3" s="494"/>
      <c r="B3" s="494"/>
      <c r="C3" s="495" t="s">
        <v>219</v>
      </c>
      <c r="D3" s="495" t="s">
        <v>220</v>
      </c>
    </row>
    <row r="4" spans="1:6" x14ac:dyDescent="0.2">
      <c r="A4" s="494"/>
      <c r="B4" s="494"/>
      <c r="C4" s="496" t="s">
        <v>221</v>
      </c>
      <c r="D4" s="496" t="s">
        <v>222</v>
      </c>
    </row>
    <row r="5" spans="1:6" x14ac:dyDescent="0.2">
      <c r="A5" s="497" t="s">
        <v>223</v>
      </c>
      <c r="B5" s="494"/>
      <c r="C5" s="498"/>
      <c r="D5" s="498"/>
    </row>
    <row r="6" spans="1:6" x14ac:dyDescent="0.2">
      <c r="A6" s="491" t="s">
        <v>224</v>
      </c>
      <c r="B6" s="492" t="s">
        <v>225</v>
      </c>
      <c r="C6" s="499">
        <v>2.1412707645277584</v>
      </c>
      <c r="D6" s="500">
        <v>0.68023557256416312</v>
      </c>
    </row>
    <row r="7" spans="1:6" x14ac:dyDescent="0.2">
      <c r="A7" s="491" t="s">
        <v>226</v>
      </c>
      <c r="B7" s="492" t="s">
        <v>227</v>
      </c>
      <c r="C7" s="499">
        <v>2.1412707645277584</v>
      </c>
      <c r="D7" s="500">
        <v>0.68023557256416312</v>
      </c>
    </row>
    <row r="8" spans="1:6" x14ac:dyDescent="0.2">
      <c r="A8" s="491" t="s">
        <v>226</v>
      </c>
      <c r="B8" s="492" t="s">
        <v>228</v>
      </c>
      <c r="C8" s="499">
        <v>2.1412707645277584</v>
      </c>
      <c r="D8" s="500">
        <v>0.68023557256416312</v>
      </c>
    </row>
    <row r="9" spans="1:6" x14ac:dyDescent="0.2">
      <c r="A9" s="491" t="s">
        <v>226</v>
      </c>
      <c r="B9" s="492" t="s">
        <v>229</v>
      </c>
      <c r="C9" s="500">
        <v>0.14066872574585726</v>
      </c>
      <c r="D9" s="501">
        <v>7.4852975778890709E-3</v>
      </c>
    </row>
    <row r="10" spans="1:6" x14ac:dyDescent="0.2">
      <c r="A10" s="491" t="s">
        <v>230</v>
      </c>
      <c r="B10" s="492"/>
      <c r="C10" s="500">
        <v>0.14066872574585726</v>
      </c>
      <c r="D10" s="501">
        <v>7.4852975778890709E-3</v>
      </c>
    </row>
    <row r="11" spans="1:6" x14ac:dyDescent="0.2">
      <c r="A11" s="491" t="s">
        <v>231</v>
      </c>
      <c r="B11" s="492"/>
      <c r="C11" s="500">
        <v>0.14066872574585726</v>
      </c>
      <c r="D11" s="501">
        <v>7.4852975778890709E-3</v>
      </c>
    </row>
    <row r="12" spans="1:6" x14ac:dyDescent="0.2">
      <c r="A12" s="491" t="s">
        <v>232</v>
      </c>
      <c r="B12" s="492"/>
      <c r="C12" s="500">
        <v>0.11431681680650703</v>
      </c>
      <c r="D12" s="501">
        <v>7.4852975778895089E-3</v>
      </c>
    </row>
    <row r="13" spans="1:6" x14ac:dyDescent="0.2">
      <c r="A13" s="491" t="s">
        <v>233</v>
      </c>
      <c r="B13" s="492"/>
      <c r="C13" s="500">
        <v>0.11431681680650703</v>
      </c>
      <c r="D13" s="501">
        <v>7.4852975778895089E-3</v>
      </c>
    </row>
    <row r="14" spans="1:6" x14ac:dyDescent="0.2">
      <c r="A14" s="491" t="s">
        <v>234</v>
      </c>
      <c r="B14" s="492"/>
      <c r="C14" s="500">
        <v>0.11431681680650703</v>
      </c>
      <c r="D14" s="501">
        <v>7.4852975778895089E-3</v>
      </c>
    </row>
    <row r="15" spans="1:6" x14ac:dyDescent="0.2">
      <c r="A15" s="491" t="s">
        <v>235</v>
      </c>
      <c r="B15" s="492"/>
      <c r="C15" s="500">
        <v>0.11431681680650703</v>
      </c>
      <c r="D15" s="501">
        <v>7.4852975778895089E-3</v>
      </c>
    </row>
    <row r="16" spans="1:6" x14ac:dyDescent="0.2">
      <c r="A16" s="491"/>
      <c r="B16" s="492"/>
      <c r="C16" s="493"/>
      <c r="D16" s="501"/>
    </row>
    <row r="17" spans="1:4" x14ac:dyDescent="0.2">
      <c r="A17" s="497" t="s">
        <v>236</v>
      </c>
      <c r="B17" s="492"/>
      <c r="C17" s="493"/>
      <c r="D17" s="501"/>
    </row>
    <row r="18" spans="1:4" x14ac:dyDescent="0.2">
      <c r="A18" s="491"/>
      <c r="B18" s="492" t="s">
        <v>237</v>
      </c>
      <c r="C18" s="500">
        <v>0.73746494207474123</v>
      </c>
      <c r="D18" s="500">
        <v>0.12591755861042545</v>
      </c>
    </row>
    <row r="19" spans="1:4" x14ac:dyDescent="0.2">
      <c r="A19" s="491"/>
      <c r="B19" s="492" t="s">
        <v>238</v>
      </c>
      <c r="C19" s="500">
        <v>0.73746494207474123</v>
      </c>
      <c r="D19" s="500">
        <v>5.0270835596851311E-2</v>
      </c>
    </row>
    <row r="20" spans="1:4" x14ac:dyDescent="0.2">
      <c r="A20" s="497" t="s">
        <v>239</v>
      </c>
      <c r="B20" s="492"/>
      <c r="C20" s="500"/>
      <c r="D20" s="501"/>
    </row>
    <row r="21" spans="1:4" x14ac:dyDescent="0.2">
      <c r="A21" s="497"/>
      <c r="B21" s="492" t="s">
        <v>237</v>
      </c>
      <c r="C21" s="500">
        <v>0.3081552819645712</v>
      </c>
      <c r="D21" s="500">
        <v>9.9621603604876471E-2</v>
      </c>
    </row>
    <row r="22" spans="1:4" x14ac:dyDescent="0.2">
      <c r="A22" s="491"/>
      <c r="B22" s="492"/>
      <c r="C22" s="493"/>
      <c r="D22" s="493"/>
    </row>
    <row r="23" spans="1:4" x14ac:dyDescent="0.2">
      <c r="A23" s="491"/>
      <c r="B23" s="492"/>
      <c r="C23" s="493"/>
      <c r="D23" s="493"/>
    </row>
    <row r="24" spans="1:4" ht="14.25" x14ac:dyDescent="0.2">
      <c r="A24" s="72" t="s">
        <v>240</v>
      </c>
      <c r="B24" s="88"/>
      <c r="C24" s="88"/>
      <c r="D24" s="88"/>
    </row>
    <row r="25" spans="1:4" ht="14.25" x14ac:dyDescent="0.2">
      <c r="A25" s="72" t="s">
        <v>241</v>
      </c>
      <c r="B25" s="88"/>
      <c r="C25" s="88"/>
      <c r="D25" s="88"/>
    </row>
    <row r="27" spans="1:4" x14ac:dyDescent="0.2">
      <c r="A27" s="83" t="s">
        <v>242</v>
      </c>
    </row>
    <row r="28" spans="1:4" x14ac:dyDescent="0.2">
      <c r="A28" s="83" t="s">
        <v>243</v>
      </c>
    </row>
  </sheetData>
  <mergeCells count="1">
    <mergeCell ref="A1:C1"/>
  </mergeCells>
  <hyperlinks>
    <hyperlink ref="A1" location="Inhoud!A1" display="Home" xr:uid="{00000000-0004-0000-0B00-000000000000}"/>
    <hyperlink ref="A1:B1" location="Contents!A1" display="To table of contents" xr:uid="{00000000-0004-0000-0B00-000001000000}"/>
  </hyperlinks>
  <pageMargins left="0.71" right="0.69" top="1" bottom="1" header="0.5" footer="0.5"/>
  <pageSetup paperSize="9" orientation="portrait" r:id="rId1"/>
  <headerFooter alignWithMargins="0"/>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4" tint="0.79998168889431442"/>
    <pageSetUpPr fitToPage="1"/>
  </sheetPr>
  <dimension ref="A1:P59"/>
  <sheetViews>
    <sheetView zoomScale="75" workbookViewId="0">
      <selection activeCell="U69" sqref="U69"/>
    </sheetView>
  </sheetViews>
  <sheetFormatPr defaultColWidth="14.33203125" defaultRowHeight="12.75" x14ac:dyDescent="0.2"/>
  <cols>
    <col min="1" max="1" width="36.83203125" style="91" customWidth="1"/>
    <col min="2" max="2" width="10.83203125" style="91" customWidth="1"/>
    <col min="3" max="3" width="13.33203125" style="89" customWidth="1"/>
    <col min="4" max="4" width="8.1640625" style="90" customWidth="1"/>
    <col min="5" max="10" width="10.83203125" style="90" customWidth="1"/>
    <col min="11" max="11" width="10.83203125" style="91" customWidth="1"/>
    <col min="12" max="12" width="13.33203125" style="91" customWidth="1"/>
    <col min="13" max="16384" width="14.33203125" style="91"/>
  </cols>
  <sheetData>
    <row r="1" spans="1:16" ht="31.5" customHeight="1" x14ac:dyDescent="0.2">
      <c r="A1" s="1402" t="s">
        <v>2</v>
      </c>
      <c r="B1" s="1402"/>
      <c r="N1" s="153"/>
      <c r="O1" s="153"/>
      <c r="P1" s="153"/>
    </row>
    <row r="2" spans="1:16" ht="20.25" x14ac:dyDescent="0.3">
      <c r="A2" s="502" t="s">
        <v>1582</v>
      </c>
      <c r="B2" s="92"/>
      <c r="C2" s="93"/>
      <c r="D2" s="93"/>
      <c r="E2" s="93"/>
      <c r="F2" s="93"/>
      <c r="J2" s="94" t="s">
        <v>244</v>
      </c>
      <c r="N2" s="153"/>
      <c r="O2" s="153"/>
      <c r="P2" s="153"/>
    </row>
    <row r="3" spans="1:16" x14ac:dyDescent="0.2">
      <c r="A3" s="95"/>
      <c r="B3" s="503" t="s">
        <v>245</v>
      </c>
      <c r="C3" s="1418" t="s">
        <v>213</v>
      </c>
      <c r="D3" s="1418" t="s">
        <v>217</v>
      </c>
      <c r="E3" s="1430" t="s">
        <v>218</v>
      </c>
      <c r="F3" s="1433" t="s">
        <v>215</v>
      </c>
      <c r="G3" s="1424" t="s">
        <v>247</v>
      </c>
      <c r="H3" s="1427" t="s">
        <v>284</v>
      </c>
      <c r="I3" s="1424" t="s">
        <v>248</v>
      </c>
      <c r="J3" s="1418" t="s">
        <v>965</v>
      </c>
      <c r="K3" s="1418" t="s">
        <v>966</v>
      </c>
      <c r="L3" s="1421" t="s">
        <v>967</v>
      </c>
      <c r="N3" s="153"/>
      <c r="O3" s="153"/>
      <c r="P3" s="153"/>
    </row>
    <row r="4" spans="1:16" x14ac:dyDescent="0.2">
      <c r="A4" s="96"/>
      <c r="B4" s="504"/>
      <c r="C4" s="1419"/>
      <c r="D4" s="1419"/>
      <c r="E4" s="1431"/>
      <c r="F4" s="1434"/>
      <c r="G4" s="1425"/>
      <c r="H4" s="1428"/>
      <c r="I4" s="1425"/>
      <c r="J4" s="1419"/>
      <c r="K4" s="1419"/>
      <c r="L4" s="1422"/>
      <c r="N4" s="153"/>
      <c r="O4" s="153"/>
      <c r="P4" s="153"/>
    </row>
    <row r="5" spans="1:16" x14ac:dyDescent="0.2">
      <c r="A5" s="96"/>
      <c r="B5" s="504"/>
      <c r="C5" s="1420"/>
      <c r="D5" s="1420"/>
      <c r="E5" s="1432"/>
      <c r="F5" s="1435"/>
      <c r="G5" s="1426"/>
      <c r="H5" s="1429"/>
      <c r="I5" s="1426"/>
      <c r="J5" s="1420"/>
      <c r="K5" s="1420"/>
      <c r="L5" s="1423"/>
      <c r="N5" s="153"/>
      <c r="O5" s="153"/>
      <c r="P5" s="153"/>
    </row>
    <row r="6" spans="1:16" x14ac:dyDescent="0.2">
      <c r="A6" s="98"/>
      <c r="B6" s="505"/>
      <c r="C6" s="99"/>
      <c r="D6" s="100"/>
      <c r="E6" s="100"/>
      <c r="F6" s="100"/>
      <c r="G6" s="100"/>
      <c r="H6" s="100"/>
      <c r="I6" s="100"/>
      <c r="J6" s="509" t="s">
        <v>188</v>
      </c>
      <c r="K6" s="101"/>
      <c r="L6" s="102"/>
      <c r="N6" s="153"/>
      <c r="O6" s="153"/>
      <c r="P6" s="153"/>
    </row>
    <row r="7" spans="1:16" ht="6.75" customHeight="1" x14ac:dyDescent="0.2">
      <c r="A7" s="103"/>
      <c r="B7" s="506"/>
      <c r="C7" s="38"/>
      <c r="D7" s="104"/>
      <c r="E7" s="104"/>
      <c r="F7" s="104"/>
      <c r="G7" s="104"/>
      <c r="H7" s="104"/>
      <c r="I7" s="104"/>
      <c r="J7" s="103"/>
      <c r="K7" s="105"/>
      <c r="L7" s="106"/>
      <c r="N7" s="153"/>
      <c r="O7" s="153"/>
      <c r="P7" s="153"/>
    </row>
    <row r="8" spans="1:16" ht="12.75" customHeight="1" x14ac:dyDescent="0.2">
      <c r="A8" s="107" t="s">
        <v>404</v>
      </c>
      <c r="B8" s="506"/>
      <c r="C8" s="38"/>
      <c r="D8" s="104"/>
      <c r="E8" s="104"/>
      <c r="F8" s="104"/>
      <c r="G8" s="104"/>
      <c r="H8" s="104"/>
      <c r="I8" s="104"/>
      <c r="J8" s="103"/>
      <c r="K8" s="105"/>
      <c r="L8" s="106"/>
      <c r="N8" s="153"/>
      <c r="O8" s="153"/>
      <c r="P8" s="153"/>
    </row>
    <row r="9" spans="1:16" x14ac:dyDescent="0.2">
      <c r="A9" s="108" t="s">
        <v>251</v>
      </c>
      <c r="B9" s="506" t="s">
        <v>252</v>
      </c>
      <c r="C9" s="109">
        <v>33.029095792300808</v>
      </c>
      <c r="D9" s="109">
        <v>30.074306177260517</v>
      </c>
      <c r="E9" s="109">
        <v>6.6678603401969569</v>
      </c>
      <c r="F9" s="109">
        <v>39.794091316025067</v>
      </c>
      <c r="G9" s="109">
        <v>77.242125824041679</v>
      </c>
      <c r="H9" s="109">
        <v>59.846667209245545</v>
      </c>
      <c r="I9" s="109">
        <v>51.888988361683076</v>
      </c>
      <c r="J9" s="110">
        <v>5</v>
      </c>
      <c r="K9" s="111">
        <v>95</v>
      </c>
      <c r="L9" s="112" t="s">
        <v>114</v>
      </c>
    </row>
    <row r="10" spans="1:16" x14ac:dyDescent="0.2">
      <c r="A10" s="108" t="s">
        <v>253</v>
      </c>
      <c r="B10" s="506"/>
      <c r="C10" s="109">
        <v>4</v>
      </c>
      <c r="D10" s="109">
        <v>2</v>
      </c>
      <c r="E10" s="109">
        <v>2</v>
      </c>
      <c r="F10" s="113">
        <v>4</v>
      </c>
      <c r="G10" s="109">
        <v>11</v>
      </c>
      <c r="H10" s="109">
        <v>11</v>
      </c>
      <c r="I10" s="113">
        <v>8</v>
      </c>
      <c r="J10" s="110"/>
      <c r="K10" s="105"/>
      <c r="L10" s="106"/>
    </row>
    <row r="11" spans="1:16" x14ac:dyDescent="0.2">
      <c r="A11" s="108" t="s">
        <v>254</v>
      </c>
      <c r="B11" s="506" t="s">
        <v>252</v>
      </c>
      <c r="C11" s="109">
        <v>132.11638316920323</v>
      </c>
      <c r="D11" s="109">
        <v>60.148612354521035</v>
      </c>
      <c r="E11" s="109">
        <v>13.335720680393914</v>
      </c>
      <c r="F11" s="113">
        <v>159.17636526410027</v>
      </c>
      <c r="G11" s="109">
        <v>849.66338406445846</v>
      </c>
      <c r="H11" s="109">
        <v>658.31333930170103</v>
      </c>
      <c r="I11" s="113">
        <v>415.11190689346461</v>
      </c>
      <c r="J11" s="110">
        <v>5</v>
      </c>
      <c r="K11" s="111">
        <v>95</v>
      </c>
      <c r="L11" s="112" t="s">
        <v>114</v>
      </c>
    </row>
    <row r="12" spans="1:16" x14ac:dyDescent="0.2">
      <c r="A12" s="108" t="s">
        <v>255</v>
      </c>
      <c r="B12" s="506" t="s">
        <v>256</v>
      </c>
      <c r="C12" s="109">
        <v>20.896663577386466</v>
      </c>
      <c r="D12" s="109">
        <v>7.5810936051899906</v>
      </c>
      <c r="E12" s="109">
        <v>0</v>
      </c>
      <c r="F12" s="113">
        <v>22.724745134383685</v>
      </c>
      <c r="G12" s="109">
        <v>68.656163113994438</v>
      </c>
      <c r="H12" s="109">
        <v>62.796570898980534</v>
      </c>
      <c r="I12" s="109">
        <v>52.066728452270617</v>
      </c>
      <c r="J12" s="110">
        <v>49</v>
      </c>
      <c r="K12" s="111">
        <v>20</v>
      </c>
      <c r="L12" s="114">
        <v>31</v>
      </c>
    </row>
    <row r="13" spans="1:16" ht="14.25" x14ac:dyDescent="0.2">
      <c r="A13" s="108" t="s">
        <v>257</v>
      </c>
      <c r="B13" s="506" t="s">
        <v>256</v>
      </c>
      <c r="C13" s="109">
        <v>179.86929274843328</v>
      </c>
      <c r="D13" s="109">
        <v>74.017009847806619</v>
      </c>
      <c r="E13" s="109">
        <v>50.121754700089525</v>
      </c>
      <c r="F13" s="113">
        <v>179.86929274843328</v>
      </c>
      <c r="G13" s="109">
        <v>921.63115487914058</v>
      </c>
      <c r="H13" s="109">
        <v>921.63115487914058</v>
      </c>
      <c r="I13" s="113">
        <v>921.63115487914058</v>
      </c>
      <c r="J13" s="110">
        <v>5</v>
      </c>
      <c r="K13" s="111">
        <v>95</v>
      </c>
      <c r="L13" s="112" t="s">
        <v>114</v>
      </c>
    </row>
    <row r="14" spans="1:16" ht="14.25" x14ac:dyDescent="0.2">
      <c r="A14" s="108" t="s">
        <v>258</v>
      </c>
      <c r="B14" s="506" t="s">
        <v>256</v>
      </c>
      <c r="C14" s="109">
        <v>179.86929274843328</v>
      </c>
      <c r="D14" s="109">
        <v>74.017009847806619</v>
      </c>
      <c r="E14" s="109">
        <v>50.121754700089525</v>
      </c>
      <c r="F14" s="109">
        <v>179.86929274843328</v>
      </c>
      <c r="G14" s="109">
        <v>921.63115487914058</v>
      </c>
      <c r="H14" s="109">
        <v>921.63115487914058</v>
      </c>
      <c r="I14" s="109">
        <v>921.63115487914058</v>
      </c>
      <c r="J14" s="110">
        <v>5</v>
      </c>
      <c r="K14" s="111">
        <v>95</v>
      </c>
      <c r="L14" s="112" t="s">
        <v>114</v>
      </c>
    </row>
    <row r="15" spans="1:16" x14ac:dyDescent="0.2">
      <c r="A15" s="115"/>
      <c r="B15" s="97"/>
      <c r="C15" s="109"/>
      <c r="D15" s="109"/>
      <c r="E15" s="109"/>
      <c r="F15" s="109"/>
      <c r="G15" s="109"/>
      <c r="H15" s="109"/>
      <c r="I15" s="109"/>
      <c r="J15" s="110"/>
      <c r="K15" s="111"/>
      <c r="L15" s="112"/>
    </row>
    <row r="16" spans="1:16" x14ac:dyDescent="0.2">
      <c r="A16" s="107" t="s">
        <v>369</v>
      </c>
      <c r="B16" s="97"/>
      <c r="C16" s="109"/>
      <c r="D16" s="109"/>
      <c r="E16" s="109"/>
      <c r="F16" s="109"/>
      <c r="G16" s="109"/>
      <c r="H16" s="109"/>
      <c r="I16" s="109"/>
      <c r="J16" s="110"/>
      <c r="K16" s="111"/>
      <c r="L16" s="112"/>
    </row>
    <row r="17" spans="1:12" x14ac:dyDescent="0.2">
      <c r="A17" s="108" t="s">
        <v>251</v>
      </c>
      <c r="B17" s="506" t="s">
        <v>252</v>
      </c>
      <c r="C17" s="109">
        <v>21.232990152193373</v>
      </c>
      <c r="D17" s="109">
        <v>19.333482542524617</v>
      </c>
      <c r="E17" s="109">
        <v>4.286481647269472</v>
      </c>
      <c r="F17" s="109">
        <v>25.581915846016116</v>
      </c>
      <c r="G17" s="109">
        <v>49.655652315455363</v>
      </c>
      <c r="H17" s="109">
        <v>38.472857491657855</v>
      </c>
      <c r="I17" s="109">
        <v>33.357206803939121</v>
      </c>
      <c r="J17" s="110">
        <v>5</v>
      </c>
      <c r="K17" s="111">
        <v>95</v>
      </c>
      <c r="L17" s="112" t="s">
        <v>114</v>
      </c>
    </row>
    <row r="18" spans="1:12" x14ac:dyDescent="0.2">
      <c r="A18" s="108" t="s">
        <v>253</v>
      </c>
      <c r="B18" s="506"/>
      <c r="C18" s="109">
        <v>4</v>
      </c>
      <c r="D18" s="109">
        <v>2</v>
      </c>
      <c r="E18" s="109">
        <v>2</v>
      </c>
      <c r="F18" s="113">
        <v>4</v>
      </c>
      <c r="G18" s="109">
        <v>11</v>
      </c>
      <c r="H18" s="109">
        <v>11</v>
      </c>
      <c r="I18" s="113">
        <v>8</v>
      </c>
      <c r="J18" s="110"/>
      <c r="K18" s="111"/>
      <c r="L18" s="112"/>
    </row>
    <row r="19" spans="1:12" x14ac:dyDescent="0.2">
      <c r="A19" s="108" t="s">
        <v>254</v>
      </c>
      <c r="B19" s="506" t="s">
        <v>252</v>
      </c>
      <c r="C19" s="109">
        <v>84.931960608773494</v>
      </c>
      <c r="D19" s="109">
        <v>38.666965085049235</v>
      </c>
      <c r="E19" s="109">
        <v>8.572963294538944</v>
      </c>
      <c r="F19" s="113">
        <v>102.32766338406446</v>
      </c>
      <c r="G19" s="109">
        <v>546.21217547000902</v>
      </c>
      <c r="H19" s="109">
        <v>423.20143240823637</v>
      </c>
      <c r="I19" s="113">
        <v>266.85765443151297</v>
      </c>
      <c r="J19" s="110">
        <v>5</v>
      </c>
      <c r="K19" s="111">
        <v>95</v>
      </c>
      <c r="L19" s="112" t="s">
        <v>114</v>
      </c>
    </row>
    <row r="20" spans="1:12" x14ac:dyDescent="0.2">
      <c r="A20" s="108" t="s">
        <v>255</v>
      </c>
      <c r="B20" s="506" t="s">
        <v>256</v>
      </c>
      <c r="C20" s="109">
        <v>6.26899907321594</v>
      </c>
      <c r="D20" s="109">
        <v>2.2743280815569973</v>
      </c>
      <c r="E20" s="109">
        <v>0</v>
      </c>
      <c r="F20" s="113">
        <v>6.8174235403151053</v>
      </c>
      <c r="G20" s="109">
        <v>20.596848934198331</v>
      </c>
      <c r="H20" s="109">
        <v>18.838971269694159</v>
      </c>
      <c r="I20" s="109">
        <v>15.620018535681185</v>
      </c>
      <c r="J20" s="110">
        <v>49</v>
      </c>
      <c r="K20" s="111">
        <v>20</v>
      </c>
      <c r="L20" s="114">
        <v>31</v>
      </c>
    </row>
    <row r="21" spans="1:12" ht="14.25" x14ac:dyDescent="0.2">
      <c r="A21" s="108" t="s">
        <v>257</v>
      </c>
      <c r="B21" s="506" t="s">
        <v>256</v>
      </c>
      <c r="C21" s="109">
        <v>115.63025962399283</v>
      </c>
      <c r="D21" s="109">
        <v>47.582363473589972</v>
      </c>
      <c r="E21" s="109">
        <v>32.221128021486123</v>
      </c>
      <c r="F21" s="113">
        <v>115.63025962399283</v>
      </c>
      <c r="G21" s="109">
        <v>592.47717099373324</v>
      </c>
      <c r="H21" s="109">
        <v>592.47717099373324</v>
      </c>
      <c r="I21" s="113">
        <v>592.47717099373324</v>
      </c>
      <c r="J21" s="110">
        <v>5</v>
      </c>
      <c r="K21" s="111">
        <v>95</v>
      </c>
      <c r="L21" s="112" t="s">
        <v>114</v>
      </c>
    </row>
    <row r="22" spans="1:12" ht="14.25" x14ac:dyDescent="0.2">
      <c r="A22" s="108" t="s">
        <v>258</v>
      </c>
      <c r="B22" s="506" t="s">
        <v>256</v>
      </c>
      <c r="C22" s="109">
        <v>115.63025962399283</v>
      </c>
      <c r="D22" s="109">
        <v>47.582363473589972</v>
      </c>
      <c r="E22" s="109">
        <v>32.221128021486123</v>
      </c>
      <c r="F22" s="109">
        <v>115.63025962399283</v>
      </c>
      <c r="G22" s="109">
        <v>592.47717099373324</v>
      </c>
      <c r="H22" s="109">
        <v>592.47717099373324</v>
      </c>
      <c r="I22" s="109">
        <v>592.47717099373324</v>
      </c>
      <c r="J22" s="110">
        <v>5</v>
      </c>
      <c r="K22" s="111">
        <v>95</v>
      </c>
      <c r="L22" s="112" t="s">
        <v>114</v>
      </c>
    </row>
    <row r="23" spans="1:12" x14ac:dyDescent="0.2">
      <c r="A23" s="115"/>
      <c r="B23" s="97"/>
      <c r="C23" s="109"/>
      <c r="D23" s="109"/>
      <c r="E23" s="109"/>
      <c r="F23" s="109"/>
      <c r="G23" s="109"/>
      <c r="H23" s="109"/>
      <c r="I23" s="109"/>
      <c r="J23" s="110"/>
      <c r="K23" s="111"/>
      <c r="L23" s="112"/>
    </row>
    <row r="24" spans="1:12" x14ac:dyDescent="0.2">
      <c r="A24" s="107" t="s">
        <v>370</v>
      </c>
      <c r="B24" s="506"/>
      <c r="C24" s="116"/>
      <c r="D24" s="116"/>
      <c r="E24" s="116"/>
      <c r="F24" s="116"/>
      <c r="G24" s="116"/>
      <c r="H24" s="116"/>
      <c r="I24" s="116"/>
      <c r="J24" s="117"/>
      <c r="K24" s="105"/>
      <c r="L24" s="112"/>
    </row>
    <row r="25" spans="1:12" x14ac:dyDescent="0.2">
      <c r="A25" s="108" t="s">
        <v>251</v>
      </c>
      <c r="B25" s="506" t="s">
        <v>252</v>
      </c>
      <c r="C25" s="109">
        <v>25.951432408236347</v>
      </c>
      <c r="D25" s="109">
        <v>23.629811996418979</v>
      </c>
      <c r="E25" s="109">
        <v>5.239033124440466</v>
      </c>
      <c r="F25" s="109">
        <v>31.266786034019695</v>
      </c>
      <c r="G25" s="109">
        <v>60.690241718889894</v>
      </c>
      <c r="H25" s="109">
        <v>47.022381378692927</v>
      </c>
      <c r="I25" s="109">
        <v>40.769919427036704</v>
      </c>
      <c r="J25" s="110">
        <v>5</v>
      </c>
      <c r="K25" s="111">
        <v>95</v>
      </c>
      <c r="L25" s="112" t="s">
        <v>114</v>
      </c>
    </row>
    <row r="26" spans="1:12" x14ac:dyDescent="0.2">
      <c r="A26" s="108" t="s">
        <v>253</v>
      </c>
      <c r="B26" s="506"/>
      <c r="C26" s="109">
        <v>4</v>
      </c>
      <c r="D26" s="109">
        <v>2</v>
      </c>
      <c r="E26" s="109">
        <v>2</v>
      </c>
      <c r="F26" s="113">
        <v>4</v>
      </c>
      <c r="G26" s="109">
        <v>11</v>
      </c>
      <c r="H26" s="109">
        <v>11</v>
      </c>
      <c r="I26" s="113">
        <v>8</v>
      </c>
      <c r="J26" s="110"/>
      <c r="K26" s="111"/>
      <c r="L26" s="112"/>
    </row>
    <row r="27" spans="1:12" x14ac:dyDescent="0.2">
      <c r="A27" s="108" t="s">
        <v>254</v>
      </c>
      <c r="B27" s="506" t="s">
        <v>252</v>
      </c>
      <c r="C27" s="109">
        <v>103.80572963294539</v>
      </c>
      <c r="D27" s="109">
        <v>47.259623992837959</v>
      </c>
      <c r="E27" s="109">
        <v>10.478066248880932</v>
      </c>
      <c r="F27" s="113">
        <v>125.06714413607878</v>
      </c>
      <c r="G27" s="109">
        <v>667.59265890778886</v>
      </c>
      <c r="H27" s="109">
        <v>517.24619516562223</v>
      </c>
      <c r="I27" s="113">
        <v>326.15935541629364</v>
      </c>
      <c r="J27" s="110">
        <v>5</v>
      </c>
      <c r="K27" s="111">
        <v>95</v>
      </c>
      <c r="L27" s="112" t="s">
        <v>114</v>
      </c>
    </row>
    <row r="28" spans="1:12" x14ac:dyDescent="0.2">
      <c r="A28" s="108" t="s">
        <v>255</v>
      </c>
      <c r="B28" s="506" t="s">
        <v>256</v>
      </c>
      <c r="C28" s="109">
        <v>3.3434661723818349</v>
      </c>
      <c r="D28" s="109">
        <v>1.2129749768303986</v>
      </c>
      <c r="E28" s="109">
        <v>0</v>
      </c>
      <c r="F28" s="113">
        <v>3.6359592215013898</v>
      </c>
      <c r="G28" s="109">
        <v>10.98498609823911</v>
      </c>
      <c r="H28" s="109">
        <v>10.047451343836887</v>
      </c>
      <c r="I28" s="109">
        <v>8.3306765523632986</v>
      </c>
      <c r="J28" s="110">
        <v>49</v>
      </c>
      <c r="K28" s="111">
        <v>20</v>
      </c>
      <c r="L28" s="114">
        <v>31</v>
      </c>
    </row>
    <row r="29" spans="1:12" ht="14.25" x14ac:dyDescent="0.2">
      <c r="A29" s="108" t="s">
        <v>257</v>
      </c>
      <c r="B29" s="506" t="s">
        <v>256</v>
      </c>
      <c r="C29" s="109">
        <v>141.32587287376901</v>
      </c>
      <c r="D29" s="109">
        <v>58.156222023276634</v>
      </c>
      <c r="E29" s="109">
        <v>39.381378692927491</v>
      </c>
      <c r="F29" s="113">
        <v>141.32587287376901</v>
      </c>
      <c r="G29" s="109">
        <v>724.13876454789624</v>
      </c>
      <c r="H29" s="109">
        <v>724.13876454789624</v>
      </c>
      <c r="I29" s="113">
        <v>724.13876454789624</v>
      </c>
      <c r="J29" s="110">
        <v>5</v>
      </c>
      <c r="K29" s="111">
        <v>95</v>
      </c>
      <c r="L29" s="112" t="s">
        <v>114</v>
      </c>
    </row>
    <row r="30" spans="1:12" ht="14.25" x14ac:dyDescent="0.2">
      <c r="A30" s="108" t="s">
        <v>258</v>
      </c>
      <c r="B30" s="506" t="s">
        <v>256</v>
      </c>
      <c r="C30" s="109">
        <v>141.32587287376901</v>
      </c>
      <c r="D30" s="109">
        <v>58.156222023276634</v>
      </c>
      <c r="E30" s="109">
        <v>39.381378692927491</v>
      </c>
      <c r="F30" s="109">
        <v>141.32587287376901</v>
      </c>
      <c r="G30" s="109">
        <v>724.13876454789624</v>
      </c>
      <c r="H30" s="109">
        <v>724.13876454789624</v>
      </c>
      <c r="I30" s="109">
        <v>724.13876454789624</v>
      </c>
      <c r="J30" s="110">
        <v>5</v>
      </c>
      <c r="K30" s="111">
        <v>95</v>
      </c>
      <c r="L30" s="112" t="s">
        <v>114</v>
      </c>
    </row>
    <row r="31" spans="1:12" x14ac:dyDescent="0.2">
      <c r="A31" s="118"/>
      <c r="B31" s="507"/>
      <c r="C31" s="119"/>
      <c r="D31" s="119"/>
      <c r="E31" s="119"/>
      <c r="F31" s="120"/>
      <c r="G31" s="120"/>
      <c r="H31" s="120"/>
      <c r="I31" s="120"/>
      <c r="J31" s="121"/>
      <c r="K31" s="122"/>
      <c r="L31" s="123"/>
    </row>
    <row r="32" spans="1:12" ht="14.25" x14ac:dyDescent="0.2">
      <c r="A32" s="124" t="s">
        <v>259</v>
      </c>
      <c r="B32" s="124"/>
      <c r="C32" s="93"/>
      <c r="D32" s="93"/>
      <c r="E32" s="93"/>
      <c r="F32" s="93"/>
      <c r="G32" s="93"/>
      <c r="H32" s="93"/>
      <c r="I32" s="93"/>
      <c r="J32" s="93"/>
    </row>
    <row r="33" spans="1:13" ht="14.25" x14ac:dyDescent="0.2">
      <c r="A33" s="6" t="s">
        <v>260</v>
      </c>
      <c r="B33" s="124"/>
      <c r="C33" s="93"/>
      <c r="D33" s="93"/>
      <c r="E33" s="93"/>
      <c r="F33" s="93"/>
      <c r="G33" s="93"/>
      <c r="H33" s="93"/>
      <c r="I33" s="93"/>
      <c r="J33" s="93"/>
    </row>
    <row r="34" spans="1:13" x14ac:dyDescent="0.2">
      <c r="A34" s="6" t="s">
        <v>261</v>
      </c>
      <c r="B34" s="125"/>
      <c r="C34" s="125"/>
      <c r="D34" s="125"/>
      <c r="E34" s="125"/>
    </row>
    <row r="35" spans="1:13" x14ac:dyDescent="0.2">
      <c r="A35" s="38" t="s">
        <v>208</v>
      </c>
    </row>
    <row r="36" spans="1:13" x14ac:dyDescent="0.2">
      <c r="A36" s="81" t="s">
        <v>262</v>
      </c>
    </row>
    <row r="37" spans="1:13" ht="7.5" customHeight="1" x14ac:dyDescent="0.2">
      <c r="A37" s="38"/>
    </row>
    <row r="38" spans="1:13" ht="7.5" customHeight="1" x14ac:dyDescent="0.2"/>
    <row r="39" spans="1:13" ht="21" thickBot="1" x14ac:dyDescent="0.35">
      <c r="A39" s="508" t="s">
        <v>1583</v>
      </c>
      <c r="B39" s="126"/>
      <c r="C39" s="127"/>
      <c r="D39" s="127"/>
      <c r="E39" s="127"/>
      <c r="F39" s="127"/>
      <c r="G39" s="127"/>
      <c r="H39" s="127"/>
      <c r="I39" s="128"/>
      <c r="J39" s="129"/>
      <c r="K39" s="129"/>
      <c r="L39" s="129"/>
    </row>
    <row r="40" spans="1:13" ht="15" customHeight="1" x14ac:dyDescent="0.2">
      <c r="A40" s="130"/>
      <c r="B40" s="1414" t="s">
        <v>263</v>
      </c>
      <c r="C40" s="1415"/>
      <c r="D40" s="1415"/>
      <c r="E40" s="1416"/>
      <c r="F40" s="1414" t="s">
        <v>264</v>
      </c>
      <c r="G40" s="1415"/>
      <c r="H40" s="1415"/>
      <c r="I40" s="1416"/>
      <c r="J40" s="1415" t="s">
        <v>265</v>
      </c>
      <c r="K40" s="1415"/>
      <c r="L40" s="1415"/>
      <c r="M40" s="1417"/>
    </row>
    <row r="41" spans="1:13" x14ac:dyDescent="0.2">
      <c r="A41" s="131" t="s">
        <v>266</v>
      </c>
      <c r="B41" s="132" t="s">
        <v>267</v>
      </c>
      <c r="C41" s="133" t="s">
        <v>268</v>
      </c>
      <c r="D41" s="133" t="s">
        <v>1735</v>
      </c>
      <c r="E41" s="134" t="s">
        <v>269</v>
      </c>
      <c r="F41" s="133" t="s">
        <v>267</v>
      </c>
      <c r="G41" s="133" t="s">
        <v>268</v>
      </c>
      <c r="H41" s="133" t="s">
        <v>1735</v>
      </c>
      <c r="I41" s="135" t="s">
        <v>269</v>
      </c>
      <c r="J41" s="132" t="s">
        <v>267</v>
      </c>
      <c r="K41" s="133" t="s">
        <v>268</v>
      </c>
      <c r="L41" s="133" t="s">
        <v>1735</v>
      </c>
      <c r="M41" s="136" t="s">
        <v>269</v>
      </c>
    </row>
    <row r="42" spans="1:13" x14ac:dyDescent="0.2">
      <c r="A42" s="130"/>
      <c r="B42" s="137" t="s">
        <v>270</v>
      </c>
      <c r="C42" s="138"/>
      <c r="D42" s="138"/>
      <c r="E42" s="138"/>
      <c r="F42" s="794"/>
      <c r="G42" s="138"/>
      <c r="H42" s="138"/>
      <c r="I42" s="142"/>
      <c r="J42" s="137"/>
      <c r="K42" s="138"/>
      <c r="L42" s="138"/>
      <c r="M42" s="139"/>
    </row>
    <row r="43" spans="1:13" x14ac:dyDescent="0.2">
      <c r="A43" s="140" t="s">
        <v>271</v>
      </c>
      <c r="B43" s="141"/>
      <c r="C43" s="138"/>
      <c r="D43" s="138"/>
      <c r="E43" s="138"/>
      <c r="F43" s="794"/>
      <c r="G43" s="138"/>
      <c r="H43" s="138"/>
      <c r="I43" s="142"/>
      <c r="J43" s="138"/>
      <c r="K43" s="138"/>
      <c r="L43" s="138"/>
      <c r="M43" s="142"/>
    </row>
    <row r="44" spans="1:13" x14ac:dyDescent="0.2">
      <c r="A44" s="108" t="s">
        <v>272</v>
      </c>
      <c r="B44" s="133">
        <v>100</v>
      </c>
      <c r="C44" s="132">
        <v>0</v>
      </c>
      <c r="D44" s="132">
        <v>0</v>
      </c>
      <c r="E44" s="132">
        <v>0</v>
      </c>
      <c r="F44" s="133">
        <v>100</v>
      </c>
      <c r="G44" s="132">
        <v>0</v>
      </c>
      <c r="H44" s="132">
        <v>0</v>
      </c>
      <c r="I44" s="143">
        <v>0</v>
      </c>
      <c r="J44" s="132">
        <v>100</v>
      </c>
      <c r="K44" s="132">
        <v>0</v>
      </c>
      <c r="L44" s="132">
        <v>0</v>
      </c>
      <c r="M44" s="143">
        <v>0</v>
      </c>
    </row>
    <row r="45" spans="1:13" x14ac:dyDescent="0.2">
      <c r="A45" s="108" t="s">
        <v>273</v>
      </c>
      <c r="B45" s="133">
        <v>100</v>
      </c>
      <c r="C45" s="132">
        <v>0</v>
      </c>
      <c r="D45" s="132">
        <v>0</v>
      </c>
      <c r="E45" s="132">
        <v>0</v>
      </c>
      <c r="F45" s="133">
        <v>100</v>
      </c>
      <c r="G45" s="132">
        <v>0</v>
      </c>
      <c r="H45" s="132">
        <v>0</v>
      </c>
      <c r="I45" s="143">
        <v>0</v>
      </c>
      <c r="J45" s="132">
        <v>100</v>
      </c>
      <c r="K45" s="132">
        <v>0</v>
      </c>
      <c r="L45" s="132">
        <v>0</v>
      </c>
      <c r="M45" s="143">
        <v>0</v>
      </c>
    </row>
    <row r="46" spans="1:13" x14ac:dyDescent="0.2">
      <c r="A46" s="108" t="s">
        <v>274</v>
      </c>
      <c r="B46" s="133">
        <v>100</v>
      </c>
      <c r="C46" s="132">
        <v>0</v>
      </c>
      <c r="D46" s="132">
        <v>0</v>
      </c>
      <c r="E46" s="132">
        <v>0</v>
      </c>
      <c r="F46" s="133">
        <v>100</v>
      </c>
      <c r="G46" s="132">
        <v>0</v>
      </c>
      <c r="H46" s="132">
        <v>0</v>
      </c>
      <c r="I46" s="143">
        <v>0</v>
      </c>
      <c r="J46" s="132">
        <v>100</v>
      </c>
      <c r="K46" s="132">
        <v>0</v>
      </c>
      <c r="L46" s="132">
        <v>0</v>
      </c>
      <c r="M46" s="143">
        <v>0</v>
      </c>
    </row>
    <row r="47" spans="1:13" x14ac:dyDescent="0.2">
      <c r="A47" s="144"/>
      <c r="B47" s="133"/>
      <c r="C47" s="132"/>
      <c r="D47" s="132"/>
      <c r="E47" s="132"/>
      <c r="F47" s="133"/>
      <c r="G47" s="132"/>
      <c r="H47" s="132"/>
      <c r="I47" s="143"/>
      <c r="J47" s="132"/>
      <c r="K47" s="132"/>
      <c r="L47" s="132"/>
      <c r="M47" s="143"/>
    </row>
    <row r="48" spans="1:13" x14ac:dyDescent="0.2">
      <c r="A48" s="140" t="s">
        <v>275</v>
      </c>
      <c r="B48" s="133"/>
      <c r="C48" s="132"/>
      <c r="D48" s="132"/>
      <c r="E48" s="132"/>
      <c r="F48" s="133"/>
      <c r="G48" s="132"/>
      <c r="H48" s="132"/>
      <c r="I48" s="143"/>
      <c r="J48" s="132"/>
      <c r="K48" s="132"/>
      <c r="L48" s="132"/>
      <c r="M48" s="143"/>
    </row>
    <row r="49" spans="1:13" x14ac:dyDescent="0.2">
      <c r="A49" s="108" t="s">
        <v>272</v>
      </c>
      <c r="B49" s="133">
        <v>0</v>
      </c>
      <c r="C49" s="132">
        <v>40</v>
      </c>
      <c r="D49" s="132">
        <v>60</v>
      </c>
      <c r="E49" s="132">
        <v>0</v>
      </c>
      <c r="F49" s="133">
        <v>0</v>
      </c>
      <c r="G49" s="132">
        <v>40</v>
      </c>
      <c r="H49" s="132">
        <v>60</v>
      </c>
      <c r="I49" s="795">
        <v>0</v>
      </c>
      <c r="J49" s="132">
        <v>0</v>
      </c>
      <c r="K49" s="132">
        <v>40</v>
      </c>
      <c r="L49" s="132">
        <v>60</v>
      </c>
      <c r="M49" s="143">
        <v>0</v>
      </c>
    </row>
    <row r="50" spans="1:13" x14ac:dyDescent="0.2">
      <c r="A50" s="108" t="s">
        <v>273</v>
      </c>
      <c r="B50" s="133">
        <v>0</v>
      </c>
      <c r="C50" s="132">
        <v>90</v>
      </c>
      <c r="D50" s="132">
        <v>0</v>
      </c>
      <c r="E50" s="132">
        <v>10</v>
      </c>
      <c r="F50" s="133">
        <v>0</v>
      </c>
      <c r="G50" s="145">
        <v>90</v>
      </c>
      <c r="H50" s="145">
        <v>0</v>
      </c>
      <c r="I50" s="795">
        <v>10</v>
      </c>
      <c r="J50" s="132">
        <v>0</v>
      </c>
      <c r="K50" s="132">
        <v>90</v>
      </c>
      <c r="L50" s="132">
        <v>0</v>
      </c>
      <c r="M50" s="143">
        <v>10</v>
      </c>
    </row>
    <row r="51" spans="1:13" x14ac:dyDescent="0.2">
      <c r="A51" s="146" t="s">
        <v>274</v>
      </c>
      <c r="B51" s="147">
        <v>0</v>
      </c>
      <c r="C51" s="148">
        <v>90</v>
      </c>
      <c r="D51" s="148">
        <v>0</v>
      </c>
      <c r="E51" s="148">
        <v>10</v>
      </c>
      <c r="F51" s="147">
        <v>0</v>
      </c>
      <c r="G51" s="149">
        <v>90</v>
      </c>
      <c r="H51" s="149">
        <v>0</v>
      </c>
      <c r="I51" s="796">
        <v>10</v>
      </c>
      <c r="J51" s="148">
        <v>0</v>
      </c>
      <c r="K51" s="148">
        <v>90</v>
      </c>
      <c r="L51" s="148">
        <v>0</v>
      </c>
      <c r="M51" s="150">
        <v>10</v>
      </c>
    </row>
    <row r="52" spans="1:13" x14ac:dyDescent="0.2">
      <c r="A52" s="38" t="s">
        <v>141</v>
      </c>
      <c r="D52" s="89"/>
      <c r="K52" s="90"/>
      <c r="L52" s="90"/>
      <c r="M52" s="90"/>
    </row>
    <row r="53" spans="1:13" x14ac:dyDescent="0.2">
      <c r="A53" s="105"/>
      <c r="K53" s="90"/>
    </row>
    <row r="54" spans="1:13" x14ac:dyDescent="0.2">
      <c r="A54" s="151" t="s">
        <v>276</v>
      </c>
    </row>
    <row r="55" spans="1:13" x14ac:dyDescent="0.2">
      <c r="A55" s="78" t="s">
        <v>277</v>
      </c>
    </row>
    <row r="56" spans="1:13" x14ac:dyDescent="0.2">
      <c r="A56" s="78" t="s">
        <v>278</v>
      </c>
    </row>
    <row r="57" spans="1:13" x14ac:dyDescent="0.2">
      <c r="A57" s="78" t="s">
        <v>279</v>
      </c>
    </row>
    <row r="58" spans="1:13" x14ac:dyDescent="0.2">
      <c r="A58" s="78" t="s">
        <v>280</v>
      </c>
    </row>
    <row r="59" spans="1:13" x14ac:dyDescent="0.2">
      <c r="A59" s="152" t="s">
        <v>281</v>
      </c>
    </row>
  </sheetData>
  <mergeCells count="14">
    <mergeCell ref="A1:B1"/>
    <mergeCell ref="C3:C5"/>
    <mergeCell ref="D3:D5"/>
    <mergeCell ref="E3:E5"/>
    <mergeCell ref="F3:F5"/>
    <mergeCell ref="F40:I40"/>
    <mergeCell ref="J40:M40"/>
    <mergeCell ref="B40:E40"/>
    <mergeCell ref="K3:K5"/>
    <mergeCell ref="L3:L5"/>
    <mergeCell ref="G3:G5"/>
    <mergeCell ref="H3:H5"/>
    <mergeCell ref="I3:I5"/>
    <mergeCell ref="J3:J5"/>
  </mergeCells>
  <hyperlinks>
    <hyperlink ref="A1" location="Inhoud!A1" display="Home" xr:uid="{00000000-0004-0000-0C00-000000000000}"/>
    <hyperlink ref="A1:B1" location="Contents!A1" display="To table of contents" xr:uid="{00000000-0004-0000-0C00-000001000000}"/>
    <hyperlink ref="A59" r:id="rId1" display="Documentation' on the website of the Dutch Emission Registration." xr:uid="{00000000-0004-0000-0C00-000002000000}"/>
  </hyperlinks>
  <pageMargins left="0.70866141732283472" right="0.55118110236220474" top="0.44" bottom="0.45" header="0.32" footer="0.27"/>
  <pageSetup paperSize="9" scale="70" orientation="landscape" r:id="rId2"/>
  <headerFooter alignWithMargins="0">
    <oddHeader xml:space="preserve">&amp;R&amp;"Times New Roman,Vet"&amp;11
</oddHeader>
    <oddFooter>&amp;C&amp;12&amp;A</oddFooter>
  </headerFooter>
  <rowBreaks count="1" manualBreakCount="1">
    <brk id="37" max="16383" man="1"/>
  </rowBreaks>
  <customProperties>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theme="4" tint="0.79998168889431442"/>
  </sheetPr>
  <dimension ref="A1:D24"/>
  <sheetViews>
    <sheetView zoomScaleNormal="100" workbookViewId="0">
      <selection activeCell="U69" sqref="U69"/>
    </sheetView>
  </sheetViews>
  <sheetFormatPr defaultColWidth="9.33203125" defaultRowHeight="12.75" x14ac:dyDescent="0.2"/>
  <cols>
    <col min="1" max="1" width="15.1640625" style="153" customWidth="1"/>
    <col min="2" max="2" width="21.33203125" style="153" customWidth="1"/>
    <col min="3" max="3" width="23.33203125" style="153" customWidth="1"/>
    <col min="4" max="4" width="24.6640625" style="153" customWidth="1"/>
    <col min="5" max="5" width="11.83203125" style="153" customWidth="1"/>
    <col min="6" max="6" width="13.6640625" style="153" customWidth="1"/>
    <col min="7" max="16384" width="9.33203125" style="153"/>
  </cols>
  <sheetData>
    <row r="1" spans="1:4" ht="30" customHeight="1" x14ac:dyDescent="0.2">
      <c r="A1" s="1402" t="s">
        <v>2</v>
      </c>
      <c r="B1" s="1402"/>
    </row>
    <row r="2" spans="1:4" ht="20.25" x14ac:dyDescent="0.3">
      <c r="A2" s="510" t="s">
        <v>1584</v>
      </c>
      <c r="B2" s="154"/>
    </row>
    <row r="3" spans="1:4" ht="14.25" x14ac:dyDescent="0.2">
      <c r="A3" s="155"/>
      <c r="B3" s="156"/>
      <c r="C3" s="157" t="s">
        <v>968</v>
      </c>
      <c r="D3" s="158" t="s">
        <v>969</v>
      </c>
    </row>
    <row r="4" spans="1:4" x14ac:dyDescent="0.2">
      <c r="A4" s="159"/>
      <c r="B4" s="160"/>
      <c r="C4" s="161" t="s">
        <v>282</v>
      </c>
      <c r="D4" s="160"/>
    </row>
    <row r="5" spans="1:4" x14ac:dyDescent="0.2">
      <c r="A5" s="162"/>
      <c r="B5" s="163"/>
      <c r="C5" s="164" t="s">
        <v>252</v>
      </c>
      <c r="D5" s="165" t="s">
        <v>283</v>
      </c>
    </row>
    <row r="6" spans="1:4" x14ac:dyDescent="0.2">
      <c r="A6" s="162"/>
      <c r="B6" s="163"/>
      <c r="C6" s="166"/>
      <c r="D6" s="163"/>
    </row>
    <row r="7" spans="1:4" x14ac:dyDescent="0.2">
      <c r="A7" s="167" t="s">
        <v>213</v>
      </c>
      <c r="B7" s="163"/>
      <c r="C7" s="166"/>
      <c r="D7" s="163"/>
    </row>
    <row r="8" spans="1:4" x14ac:dyDescent="0.2">
      <c r="A8" s="162"/>
      <c r="B8" s="163" t="s">
        <v>116</v>
      </c>
      <c r="C8" s="168">
        <v>8.5</v>
      </c>
      <c r="D8" s="169">
        <v>0.2</v>
      </c>
    </row>
    <row r="9" spans="1:4" x14ac:dyDescent="0.2">
      <c r="A9" s="162"/>
      <c r="B9" s="163" t="s">
        <v>161</v>
      </c>
      <c r="C9" s="170">
        <v>7</v>
      </c>
      <c r="D9" s="169">
        <v>0.2</v>
      </c>
    </row>
    <row r="10" spans="1:4" x14ac:dyDescent="0.2">
      <c r="A10" s="162"/>
      <c r="B10" s="163" t="s">
        <v>17</v>
      </c>
      <c r="C10" s="168">
        <v>6.5</v>
      </c>
      <c r="D10" s="169">
        <v>0.2</v>
      </c>
    </row>
    <row r="11" spans="1:4" x14ac:dyDescent="0.2">
      <c r="A11" s="167" t="s">
        <v>215</v>
      </c>
      <c r="B11" s="163"/>
      <c r="C11" s="168"/>
      <c r="D11" s="169"/>
    </row>
    <row r="12" spans="1:4" x14ac:dyDescent="0.2">
      <c r="A12" s="162"/>
      <c r="B12" s="163" t="s">
        <v>116</v>
      </c>
      <c r="C12" s="168">
        <v>10</v>
      </c>
      <c r="D12" s="169">
        <v>0.2</v>
      </c>
    </row>
    <row r="13" spans="1:4" x14ac:dyDescent="0.2">
      <c r="A13" s="162"/>
      <c r="B13" s="163" t="s">
        <v>161</v>
      </c>
      <c r="C13" s="168">
        <v>4.5</v>
      </c>
      <c r="D13" s="169">
        <v>0.2</v>
      </c>
    </row>
    <row r="14" spans="1:4" x14ac:dyDescent="0.2">
      <c r="A14" s="162"/>
      <c r="B14" s="163" t="s">
        <v>17</v>
      </c>
      <c r="C14" s="168">
        <v>9.5</v>
      </c>
      <c r="D14" s="169">
        <v>0.2</v>
      </c>
    </row>
    <row r="15" spans="1:4" x14ac:dyDescent="0.2">
      <c r="A15" s="162"/>
      <c r="B15" s="163"/>
      <c r="C15" s="168"/>
      <c r="D15" s="169"/>
    </row>
    <row r="16" spans="1:4" x14ac:dyDescent="0.2">
      <c r="A16" s="167" t="s">
        <v>217</v>
      </c>
      <c r="B16" s="163"/>
      <c r="C16" s="168">
        <v>6.5</v>
      </c>
      <c r="D16" s="171">
        <v>0.1</v>
      </c>
    </row>
    <row r="17" spans="1:4" x14ac:dyDescent="0.2">
      <c r="A17" s="167" t="s">
        <v>218</v>
      </c>
      <c r="B17" s="163"/>
      <c r="C17" s="170">
        <v>4</v>
      </c>
      <c r="D17" s="172">
        <v>6.6666666666666666E-2</v>
      </c>
    </row>
    <row r="18" spans="1:4" x14ac:dyDescent="0.2">
      <c r="A18" s="167"/>
      <c r="B18" s="163"/>
      <c r="C18" s="168"/>
      <c r="D18" s="169"/>
    </row>
    <row r="19" spans="1:4" x14ac:dyDescent="0.2">
      <c r="A19" s="167" t="s">
        <v>247</v>
      </c>
      <c r="B19" s="163"/>
      <c r="C19" s="168">
        <v>4.8</v>
      </c>
      <c r="D19" s="169">
        <v>0.2</v>
      </c>
    </row>
    <row r="20" spans="1:4" x14ac:dyDescent="0.2">
      <c r="A20" s="167" t="s">
        <v>284</v>
      </c>
      <c r="B20" s="163"/>
      <c r="C20" s="168">
        <v>40</v>
      </c>
      <c r="D20" s="169">
        <v>0.2</v>
      </c>
    </row>
    <row r="21" spans="1:4" x14ac:dyDescent="0.2">
      <c r="A21" s="167" t="s">
        <v>248</v>
      </c>
      <c r="B21" s="163"/>
      <c r="C21" s="168">
        <v>60</v>
      </c>
      <c r="D21" s="169">
        <v>0.2</v>
      </c>
    </row>
    <row r="22" spans="1:4" x14ac:dyDescent="0.2">
      <c r="A22" s="167" t="s">
        <v>285</v>
      </c>
      <c r="B22" s="163"/>
      <c r="C22" s="168">
        <v>45</v>
      </c>
      <c r="D22" s="169">
        <v>0.2</v>
      </c>
    </row>
    <row r="23" spans="1:4" x14ac:dyDescent="0.2">
      <c r="A23" s="173"/>
      <c r="B23" s="160"/>
      <c r="C23" s="174"/>
      <c r="D23" s="175"/>
    </row>
    <row r="24" spans="1:4" ht="14.25" x14ac:dyDescent="0.2">
      <c r="A24" s="176" t="s">
        <v>970</v>
      </c>
    </row>
  </sheetData>
  <mergeCells count="1">
    <mergeCell ref="A1:B1"/>
  </mergeCells>
  <hyperlinks>
    <hyperlink ref="A1" location="Inhoud!A1" display="Home" xr:uid="{00000000-0004-0000-0D00-000000000000}"/>
    <hyperlink ref="A1:B1" location="Contents!A1" display="To table of contents" xr:uid="{00000000-0004-0000-0D00-000001000000}"/>
  </hyperlinks>
  <pageMargins left="0.75" right="0.75" top="1" bottom="1" header="0.5" footer="0.5"/>
  <pageSetup paperSize="9" scale="75" orientation="portrait" r:id="rId1"/>
  <headerFooter alignWithMargins="0"/>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theme="4" tint="0.79998168889431442"/>
  </sheetPr>
  <dimension ref="A1:H20"/>
  <sheetViews>
    <sheetView zoomScale="115" zoomScaleNormal="115" zoomScaleSheetLayoutView="80" workbookViewId="0">
      <selection activeCell="U69" sqref="U69"/>
    </sheetView>
  </sheetViews>
  <sheetFormatPr defaultColWidth="9.33203125" defaultRowHeight="12.75" x14ac:dyDescent="0.2"/>
  <cols>
    <col min="1" max="1" width="33.5" style="153" customWidth="1"/>
    <col min="2" max="16384" width="9.33203125" style="153"/>
  </cols>
  <sheetData>
    <row r="1" spans="1:8" ht="27.75" customHeight="1" x14ac:dyDescent="0.2">
      <c r="A1" s="1402" t="s">
        <v>2</v>
      </c>
      <c r="B1" s="1402"/>
    </row>
    <row r="2" spans="1:8" ht="20.25" x14ac:dyDescent="0.3">
      <c r="A2" s="510" t="s">
        <v>1585</v>
      </c>
    </row>
    <row r="3" spans="1:8" x14ac:dyDescent="0.2">
      <c r="A3" s="155"/>
      <c r="B3" s="177" t="s">
        <v>191</v>
      </c>
      <c r="C3" s="178"/>
      <c r="D3" s="178"/>
      <c r="E3" s="178"/>
      <c r="F3" s="178"/>
      <c r="G3" s="178"/>
      <c r="H3" s="179"/>
    </row>
    <row r="4" spans="1:8" x14ac:dyDescent="0.2">
      <c r="A4" s="162"/>
      <c r="B4" s="1436" t="s">
        <v>286</v>
      </c>
      <c r="C4" s="155" t="s">
        <v>287</v>
      </c>
      <c r="D4" s="180" t="s">
        <v>288</v>
      </c>
      <c r="E4" s="178"/>
      <c r="F4" s="178"/>
      <c r="G4" s="178"/>
      <c r="H4" s="179"/>
    </row>
    <row r="5" spans="1:8" x14ac:dyDescent="0.2">
      <c r="A5" s="162"/>
      <c r="B5" s="1437"/>
      <c r="C5" s="162" t="s">
        <v>289</v>
      </c>
      <c r="D5" s="162" t="s">
        <v>287</v>
      </c>
      <c r="E5" s="166" t="s">
        <v>290</v>
      </c>
      <c r="F5" s="166" t="s">
        <v>291</v>
      </c>
      <c r="G5" s="166" t="s">
        <v>292</v>
      </c>
      <c r="H5" s="163" t="s">
        <v>293</v>
      </c>
    </row>
    <row r="6" spans="1:8" x14ac:dyDescent="0.2">
      <c r="A6" s="162"/>
      <c r="B6" s="1438"/>
      <c r="C6" s="162"/>
      <c r="D6" s="162"/>
      <c r="E6" s="166"/>
      <c r="F6" s="166"/>
      <c r="G6" s="166"/>
      <c r="H6" s="163" t="s">
        <v>289</v>
      </c>
    </row>
    <row r="7" spans="1:8" ht="14.25" x14ac:dyDescent="0.2">
      <c r="A7" s="155"/>
      <c r="B7" s="181" t="s">
        <v>294</v>
      </c>
      <c r="C7" s="182"/>
      <c r="D7" s="182"/>
      <c r="E7" s="182"/>
      <c r="F7" s="182"/>
      <c r="G7" s="182"/>
      <c r="H7" s="156"/>
    </row>
    <row r="8" spans="1:8" x14ac:dyDescent="0.2">
      <c r="A8" s="162"/>
      <c r="B8" s="162"/>
      <c r="C8" s="166"/>
      <c r="D8" s="166"/>
      <c r="E8" s="166"/>
      <c r="F8" s="166"/>
      <c r="G8" s="166"/>
      <c r="H8" s="163"/>
    </row>
    <row r="9" spans="1:8" x14ac:dyDescent="0.2">
      <c r="A9" s="162" t="s">
        <v>213</v>
      </c>
      <c r="B9" s="183">
        <v>0</v>
      </c>
      <c r="C9" s="184"/>
      <c r="D9" s="184">
        <v>60</v>
      </c>
      <c r="E9" s="184">
        <v>70</v>
      </c>
      <c r="F9" s="184">
        <v>80</v>
      </c>
      <c r="G9" s="184">
        <v>90</v>
      </c>
      <c r="H9" s="185">
        <v>100</v>
      </c>
    </row>
    <row r="10" spans="1:8" x14ac:dyDescent="0.2">
      <c r="A10" s="162" t="s">
        <v>217</v>
      </c>
      <c r="B10" s="183">
        <v>0.1</v>
      </c>
      <c r="C10" s="184">
        <v>50</v>
      </c>
      <c r="D10" s="184"/>
      <c r="E10" s="184"/>
      <c r="F10" s="184"/>
      <c r="G10" s="184"/>
      <c r="H10" s="185"/>
    </row>
    <row r="11" spans="1:8" x14ac:dyDescent="0.2">
      <c r="A11" s="162" t="s">
        <v>218</v>
      </c>
      <c r="B11" s="183">
        <v>15</v>
      </c>
      <c r="C11" s="184">
        <v>30</v>
      </c>
      <c r="D11" s="184"/>
      <c r="E11" s="184"/>
      <c r="F11" s="184"/>
      <c r="G11" s="184"/>
      <c r="H11" s="185"/>
    </row>
    <row r="12" spans="1:8" x14ac:dyDescent="0.2">
      <c r="A12" s="162" t="s">
        <v>295</v>
      </c>
      <c r="B12" s="183">
        <v>0</v>
      </c>
      <c r="C12" s="184">
        <v>100</v>
      </c>
      <c r="D12" s="184"/>
      <c r="E12" s="184"/>
      <c r="F12" s="184"/>
      <c r="G12" s="184"/>
      <c r="H12" s="185"/>
    </row>
    <row r="13" spans="1:8" x14ac:dyDescent="0.2">
      <c r="A13" s="162" t="s">
        <v>296</v>
      </c>
      <c r="B13" s="183">
        <v>50</v>
      </c>
      <c r="C13" s="184">
        <v>500</v>
      </c>
      <c r="D13" s="184"/>
      <c r="E13" s="184"/>
      <c r="F13" s="184"/>
      <c r="G13" s="184"/>
      <c r="H13" s="185"/>
    </row>
    <row r="14" spans="1:8" x14ac:dyDescent="0.2">
      <c r="A14" s="159"/>
      <c r="B14" s="159"/>
      <c r="C14" s="186"/>
      <c r="D14" s="186"/>
      <c r="E14" s="186"/>
      <c r="F14" s="186"/>
      <c r="G14" s="186"/>
      <c r="H14" s="160"/>
    </row>
    <row r="15" spans="1:8" ht="14.25" x14ac:dyDescent="0.2">
      <c r="A15" s="176" t="s">
        <v>297</v>
      </c>
    </row>
    <row r="17" spans="1:1" x14ac:dyDescent="0.2">
      <c r="A17" s="151" t="s">
        <v>276</v>
      </c>
    </row>
    <row r="18" spans="1:1" x14ac:dyDescent="0.2">
      <c r="A18" s="78" t="s">
        <v>298</v>
      </c>
    </row>
    <row r="19" spans="1:1" x14ac:dyDescent="0.2">
      <c r="A19" s="78" t="s">
        <v>299</v>
      </c>
    </row>
    <row r="20" spans="1:1" x14ac:dyDescent="0.2">
      <c r="A20" s="152" t="s">
        <v>281</v>
      </c>
    </row>
  </sheetData>
  <mergeCells count="2">
    <mergeCell ref="A1:B1"/>
    <mergeCell ref="B4:B6"/>
  </mergeCells>
  <hyperlinks>
    <hyperlink ref="A20" r:id="rId1" display="Documentation' on the website of the Dutch Emission Registration." xr:uid="{00000000-0004-0000-0E00-000000000000}"/>
    <hyperlink ref="A1" location="Inhoud!A1" display="Home" xr:uid="{00000000-0004-0000-0E00-000001000000}"/>
    <hyperlink ref="A1:B1" location="Contents!A1" display="To table of contents" xr:uid="{00000000-0004-0000-0E00-000002000000}"/>
  </hyperlinks>
  <pageMargins left="0.75" right="0.75" top="1" bottom="1" header="0.5" footer="0.5"/>
  <pageSetup paperSize="9" scale="75" orientation="portrait" r:id="rId2"/>
  <headerFooter alignWithMargins="0"/>
  <customProperties>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theme="4" tint="0.79998168889431442"/>
    <pageSetUpPr fitToPage="1"/>
  </sheetPr>
  <dimension ref="A1:H100"/>
  <sheetViews>
    <sheetView zoomScale="55" zoomScaleNormal="55" workbookViewId="0">
      <selection activeCell="U69" sqref="U69"/>
    </sheetView>
  </sheetViews>
  <sheetFormatPr defaultColWidth="14.33203125" defaultRowHeight="12.75" x14ac:dyDescent="0.2"/>
  <cols>
    <col min="1" max="1" width="23.33203125" style="91" customWidth="1"/>
    <col min="2" max="5" width="15" style="90" customWidth="1"/>
    <col min="6" max="16384" width="14.33203125" style="91"/>
  </cols>
  <sheetData>
    <row r="1" spans="1:8" ht="30.75" customHeight="1" x14ac:dyDescent="0.2">
      <c r="A1" s="1402" t="s">
        <v>2</v>
      </c>
      <c r="B1" s="1402"/>
      <c r="C1" s="1402"/>
      <c r="F1" s="957"/>
      <c r="H1" s="957"/>
    </row>
    <row r="2" spans="1:8" ht="20.25" x14ac:dyDescent="0.3">
      <c r="A2" s="511" t="s">
        <v>1586</v>
      </c>
      <c r="B2" s="187"/>
      <c r="C2" s="187"/>
    </row>
    <row r="3" spans="1:8" ht="15.75" x14ac:dyDescent="0.25">
      <c r="A3" s="188"/>
      <c r="B3" s="1441" t="s">
        <v>300</v>
      </c>
      <c r="C3" s="1442"/>
      <c r="D3" s="1443"/>
      <c r="E3" s="397" t="s">
        <v>301</v>
      </c>
    </row>
    <row r="4" spans="1:8" x14ac:dyDescent="0.2">
      <c r="A4" s="189"/>
      <c r="B4" s="190" t="s">
        <v>8</v>
      </c>
      <c r="C4" s="190" t="s">
        <v>13</v>
      </c>
      <c r="D4" s="190" t="s">
        <v>17</v>
      </c>
      <c r="E4" s="191" t="s">
        <v>302</v>
      </c>
    </row>
    <row r="5" spans="1:8" x14ac:dyDescent="0.2">
      <c r="A5" s="103"/>
      <c r="B5" s="192" t="s">
        <v>303</v>
      </c>
      <c r="C5" s="100"/>
      <c r="D5" s="100"/>
      <c r="E5" s="193"/>
    </row>
    <row r="6" spans="1:8" ht="10.9" customHeight="1" x14ac:dyDescent="0.2">
      <c r="A6" s="103"/>
      <c r="B6" s="103"/>
      <c r="C6" s="104"/>
      <c r="D6" s="104"/>
      <c r="E6" s="193"/>
    </row>
    <row r="7" spans="1:8" x14ac:dyDescent="0.2">
      <c r="A7" s="107" t="s">
        <v>304</v>
      </c>
      <c r="B7" s="194">
        <v>8.4</v>
      </c>
      <c r="C7" s="195">
        <v>2.2999999999999998</v>
      </c>
      <c r="D7" s="407">
        <v>0</v>
      </c>
      <c r="E7" s="196">
        <v>1.6499999999999995</v>
      </c>
    </row>
    <row r="8" spans="1:8" x14ac:dyDescent="0.2">
      <c r="A8" s="409" t="s">
        <v>305</v>
      </c>
      <c r="B8" s="194">
        <v>0.28999999999999998</v>
      </c>
      <c r="C8" s="195">
        <v>2.5000000000000001E-2</v>
      </c>
      <c r="D8" s="407">
        <v>0</v>
      </c>
      <c r="E8" s="196">
        <v>9.5925000000000011</v>
      </c>
    </row>
    <row r="9" spans="1:8" x14ac:dyDescent="0.2">
      <c r="A9" s="107" t="s">
        <v>306</v>
      </c>
      <c r="B9" s="194">
        <v>4</v>
      </c>
      <c r="C9" s="195">
        <v>7.3</v>
      </c>
      <c r="D9" s="407">
        <v>0</v>
      </c>
      <c r="E9" s="197">
        <v>25.95</v>
      </c>
    </row>
    <row r="10" spans="1:8" x14ac:dyDescent="0.2">
      <c r="A10" s="107" t="s">
        <v>307</v>
      </c>
      <c r="B10" s="194">
        <v>6.4</v>
      </c>
      <c r="C10" s="195">
        <v>12</v>
      </c>
      <c r="D10" s="407">
        <v>0</v>
      </c>
      <c r="E10" s="197">
        <v>13.8</v>
      </c>
    </row>
    <row r="11" spans="1:8" x14ac:dyDescent="0.2">
      <c r="A11" s="409" t="s">
        <v>308</v>
      </c>
      <c r="B11" s="194">
        <v>0.94</v>
      </c>
      <c r="C11" s="195">
        <v>0.05</v>
      </c>
      <c r="D11" s="407">
        <v>0</v>
      </c>
      <c r="E11" s="197">
        <v>10.405000000000001</v>
      </c>
    </row>
    <row r="12" spans="1:8" x14ac:dyDescent="0.2">
      <c r="A12" s="409" t="s">
        <v>309</v>
      </c>
      <c r="B12" s="194">
        <v>0.19</v>
      </c>
      <c r="C12" s="195">
        <v>0.05</v>
      </c>
      <c r="D12" s="407">
        <v>0</v>
      </c>
      <c r="E12" s="196">
        <v>3.0000000000000006E-2</v>
      </c>
    </row>
    <row r="13" spans="1:8" x14ac:dyDescent="0.2">
      <c r="A13" s="409" t="s">
        <v>310</v>
      </c>
      <c r="B13" s="194">
        <v>36</v>
      </c>
      <c r="C13" s="195">
        <v>19</v>
      </c>
      <c r="D13" s="407">
        <v>0</v>
      </c>
      <c r="E13" s="198">
        <v>1923</v>
      </c>
    </row>
    <row r="14" spans="1:8" x14ac:dyDescent="0.2">
      <c r="A14" s="409" t="s">
        <v>311</v>
      </c>
      <c r="B14" s="194">
        <v>0.3</v>
      </c>
      <c r="C14" s="195">
        <v>0.05</v>
      </c>
      <c r="D14" s="407">
        <v>0</v>
      </c>
      <c r="E14" s="196">
        <v>2.5000000000000001E-2</v>
      </c>
    </row>
    <row r="15" spans="1:8" x14ac:dyDescent="0.2">
      <c r="A15" s="107" t="s">
        <v>312</v>
      </c>
      <c r="B15" s="194">
        <v>1.5</v>
      </c>
      <c r="C15" s="195">
        <v>0.15</v>
      </c>
      <c r="D15" s="407">
        <v>0</v>
      </c>
      <c r="E15" s="197">
        <v>41.825000000000003</v>
      </c>
    </row>
    <row r="16" spans="1:8" x14ac:dyDescent="0.2">
      <c r="A16" s="107"/>
      <c r="B16" s="406"/>
      <c r="C16" s="407"/>
      <c r="D16" s="407"/>
      <c r="E16" s="408"/>
    </row>
    <row r="17" spans="1:5" x14ac:dyDescent="0.2">
      <c r="A17" s="409" t="s">
        <v>313</v>
      </c>
      <c r="B17" s="406">
        <v>58.019999999999996</v>
      </c>
      <c r="C17" s="407">
        <v>40.924999999999997</v>
      </c>
      <c r="D17" s="407"/>
      <c r="E17" s="198">
        <v>2026.2775000000001</v>
      </c>
    </row>
    <row r="18" spans="1:5" x14ac:dyDescent="0.2">
      <c r="A18" s="118"/>
      <c r="B18" s="199"/>
      <c r="C18" s="200"/>
      <c r="D18" s="200"/>
      <c r="E18" s="201"/>
    </row>
    <row r="19" spans="1:5" x14ac:dyDescent="0.2">
      <c r="A19" s="91" t="s">
        <v>314</v>
      </c>
    </row>
    <row r="20" spans="1:5" x14ac:dyDescent="0.2">
      <c r="A20" s="1358" t="s">
        <v>315</v>
      </c>
    </row>
    <row r="21" spans="1:5" x14ac:dyDescent="0.2">
      <c r="A21" s="91" t="s">
        <v>316</v>
      </c>
    </row>
    <row r="22" spans="1:5" x14ac:dyDescent="0.2">
      <c r="A22" s="78"/>
    </row>
    <row r="23" spans="1:5" x14ac:dyDescent="0.2">
      <c r="A23" s="1359" t="s">
        <v>281</v>
      </c>
    </row>
    <row r="24" spans="1:5" x14ac:dyDescent="0.2">
      <c r="A24" s="1360"/>
    </row>
    <row r="25" spans="1:5" ht="20.25" x14ac:dyDescent="0.3">
      <c r="A25" s="512" t="s">
        <v>1587</v>
      </c>
      <c r="B25" s="125"/>
      <c r="C25" s="125"/>
      <c r="D25" s="125"/>
      <c r="E25" s="125"/>
    </row>
    <row r="26" spans="1:5" x14ac:dyDescent="0.2">
      <c r="A26" s="1361"/>
      <c r="B26" s="1413" t="s">
        <v>317</v>
      </c>
      <c r="C26" s="1412"/>
      <c r="D26" s="1096" t="s">
        <v>318</v>
      </c>
      <c r="E26" s="1096" t="s">
        <v>319</v>
      </c>
    </row>
    <row r="27" spans="1:5" x14ac:dyDescent="0.2">
      <c r="A27" s="1362"/>
      <c r="B27" s="1363" t="s">
        <v>320</v>
      </c>
      <c r="C27" s="1363" t="s">
        <v>321</v>
      </c>
      <c r="D27" s="1097" t="s">
        <v>322</v>
      </c>
      <c r="E27" s="1097" t="s">
        <v>322</v>
      </c>
    </row>
    <row r="28" spans="1:5" x14ac:dyDescent="0.2">
      <c r="A28" s="1364"/>
      <c r="B28" s="1345" t="s">
        <v>323</v>
      </c>
      <c r="C28" s="1345" t="s">
        <v>323</v>
      </c>
      <c r="D28" s="1098"/>
      <c r="E28" s="1098"/>
    </row>
    <row r="29" spans="1:5" x14ac:dyDescent="0.2">
      <c r="A29" s="1120"/>
      <c r="B29" s="1365" t="s">
        <v>324</v>
      </c>
      <c r="C29" s="1366"/>
      <c r="D29" s="1367"/>
      <c r="E29" s="1368"/>
    </row>
    <row r="30" spans="1:5" x14ac:dyDescent="0.2">
      <c r="A30" s="1099" t="s">
        <v>1828</v>
      </c>
      <c r="B30" s="1369">
        <v>2.8899999999999999E-2</v>
      </c>
      <c r="C30" s="1370">
        <v>2.8899999999999999E-2</v>
      </c>
      <c r="D30" s="1371">
        <v>0.96</v>
      </c>
      <c r="E30" s="1372"/>
    </row>
    <row r="31" spans="1:5" x14ac:dyDescent="0.2">
      <c r="A31" s="1099" t="s">
        <v>1829</v>
      </c>
      <c r="B31" s="1369">
        <v>1.7000000000000001E-4</v>
      </c>
      <c r="C31" s="1370">
        <v>1.7000000000000001E-4</v>
      </c>
      <c r="D31" s="1371">
        <v>0.84</v>
      </c>
      <c r="E31" s="1372"/>
    </row>
    <row r="32" spans="1:5" x14ac:dyDescent="0.2">
      <c r="A32" s="1099" t="s">
        <v>1075</v>
      </c>
      <c r="B32" s="1369">
        <v>2.0000000000000002E-5</v>
      </c>
      <c r="C32" s="1370">
        <v>2.0000000000000002E-5</v>
      </c>
      <c r="D32" s="1100" t="s">
        <v>114</v>
      </c>
      <c r="E32" s="1101">
        <v>0</v>
      </c>
    </row>
    <row r="33" spans="1:5" ht="15" x14ac:dyDescent="0.25">
      <c r="A33" s="1099" t="s">
        <v>1830</v>
      </c>
      <c r="B33" s="1369">
        <v>4.9000000000000009E-4</v>
      </c>
      <c r="C33" s="1370">
        <v>4.9000000000000009E-4</v>
      </c>
      <c r="D33" s="1373"/>
      <c r="E33" s="1374"/>
    </row>
    <row r="34" spans="1:5" ht="15" x14ac:dyDescent="0.25">
      <c r="A34" s="1099" t="s">
        <v>1831</v>
      </c>
      <c r="B34" s="1369">
        <v>5.9999999999999995E-5</v>
      </c>
      <c r="C34" s="1370">
        <v>5.9999999999999995E-5</v>
      </c>
      <c r="D34" s="1373"/>
      <c r="E34" s="1374"/>
    </row>
    <row r="35" spans="1:5" x14ac:dyDescent="0.2">
      <c r="A35" s="1099" t="s">
        <v>1069</v>
      </c>
      <c r="B35" s="1369">
        <v>4.9999999999999996E-5</v>
      </c>
      <c r="C35" s="1370">
        <v>4.9999999999999996E-5</v>
      </c>
      <c r="D35" s="1102">
        <v>1E-3</v>
      </c>
      <c r="E35" s="1103">
        <v>1E-4</v>
      </c>
    </row>
    <row r="36" spans="1:5" x14ac:dyDescent="0.2">
      <c r="A36" s="1099" t="s">
        <v>1071</v>
      </c>
      <c r="B36" s="1369">
        <v>8.0000000000000007E-5</v>
      </c>
      <c r="C36" s="1370">
        <v>8.0000000000000007E-5</v>
      </c>
      <c r="D36" s="1104">
        <v>0.37</v>
      </c>
      <c r="E36" s="1103">
        <v>4.0000000000000001E-3</v>
      </c>
    </row>
    <row r="37" spans="1:5" x14ac:dyDescent="0.2">
      <c r="A37" s="1099" t="s">
        <v>1832</v>
      </c>
      <c r="B37" s="1369">
        <v>8.3000000000000001E-4</v>
      </c>
      <c r="C37" s="1370">
        <v>8.3000000000000001E-4</v>
      </c>
      <c r="D37" s="1104"/>
      <c r="E37" s="1103"/>
    </row>
    <row r="38" spans="1:5" x14ac:dyDescent="0.2">
      <c r="A38" s="1099" t="s">
        <v>1833</v>
      </c>
      <c r="B38" s="1369">
        <v>8.0000000000000002E-3</v>
      </c>
      <c r="C38" s="1370">
        <v>8.0000000000000002E-3</v>
      </c>
      <c r="D38" s="1105">
        <v>68</v>
      </c>
      <c r="E38" s="1103"/>
    </row>
    <row r="39" spans="1:5" x14ac:dyDescent="0.2">
      <c r="A39" s="1099" t="s">
        <v>1070</v>
      </c>
      <c r="B39" s="1369">
        <v>2.5000000000000001E-4</v>
      </c>
      <c r="C39" s="1370">
        <v>2.5000000000000001E-4</v>
      </c>
      <c r="D39" s="1104">
        <v>3.8</v>
      </c>
      <c r="E39" s="1103">
        <v>1.1999999999999999E-3</v>
      </c>
    </row>
    <row r="40" spans="1:5" x14ac:dyDescent="0.2">
      <c r="A40" s="1099" t="s">
        <v>332</v>
      </c>
      <c r="B40" s="1369">
        <v>1.0499999999999999E-3</v>
      </c>
      <c r="C40" s="1370">
        <v>1.0499999999999999E-3</v>
      </c>
      <c r="D40" s="1104">
        <v>0.04</v>
      </c>
      <c r="E40" s="1103">
        <v>1.5E-3</v>
      </c>
    </row>
    <row r="41" spans="1:5" x14ac:dyDescent="0.2">
      <c r="A41" s="1099" t="s">
        <v>1834</v>
      </c>
      <c r="B41" s="1369">
        <v>1.2500000000000001E-2</v>
      </c>
      <c r="C41" s="1370">
        <v>1.2500000000000001E-2</v>
      </c>
      <c r="D41" s="1104"/>
      <c r="E41" s="1103"/>
    </row>
    <row r="42" spans="1:5" x14ac:dyDescent="0.2">
      <c r="A42" s="1099" t="s">
        <v>1835</v>
      </c>
      <c r="B42" s="1369">
        <v>1.6000000000000001E-4</v>
      </c>
      <c r="C42" s="1370">
        <v>1.6000000000000001E-4</v>
      </c>
      <c r="D42" s="1104">
        <v>0.51</v>
      </c>
      <c r="E42" s="1103"/>
    </row>
    <row r="43" spans="1:5" x14ac:dyDescent="0.2">
      <c r="A43" s="1099" t="s">
        <v>1836</v>
      </c>
      <c r="B43" s="1369">
        <v>1.7000000000000001E-4</v>
      </c>
      <c r="C43" s="1370">
        <v>1.7000000000000001E-4</v>
      </c>
      <c r="D43" s="1104">
        <v>0.28999999999999998</v>
      </c>
      <c r="E43" s="1103"/>
    </row>
    <row r="44" spans="1:5" x14ac:dyDescent="0.2">
      <c r="A44" s="1099" t="s">
        <v>1072</v>
      </c>
      <c r="B44" s="1369">
        <v>1.8999999999999998E-4</v>
      </c>
      <c r="C44" s="1370">
        <v>1.8999999999999998E-4</v>
      </c>
      <c r="D44" s="1104">
        <v>0.09</v>
      </c>
      <c r="E44" s="1103">
        <v>2E-3</v>
      </c>
    </row>
    <row r="45" spans="1:5" x14ac:dyDescent="0.2">
      <c r="A45" s="1099" t="s">
        <v>1837</v>
      </c>
      <c r="B45" s="1369">
        <v>1.7000000000000001E-4</v>
      </c>
      <c r="C45" s="1370">
        <v>1.7000000000000001E-4</v>
      </c>
      <c r="D45" s="1104">
        <v>1.1000000000000001</v>
      </c>
      <c r="E45" s="1103"/>
    </row>
    <row r="46" spans="1:5" x14ac:dyDescent="0.2">
      <c r="A46" s="1099" t="s">
        <v>1838</v>
      </c>
      <c r="B46" s="1369">
        <v>1.5999999999999999E-3</v>
      </c>
      <c r="C46" s="1370">
        <v>1.5999999999999999E-3</v>
      </c>
      <c r="D46" s="1104">
        <v>0.3</v>
      </c>
      <c r="E46" s="1103"/>
    </row>
    <row r="47" spans="1:5" x14ac:dyDescent="0.2">
      <c r="A47" s="1099" t="s">
        <v>1074</v>
      </c>
      <c r="B47" s="1369">
        <v>1.0977999999999999</v>
      </c>
      <c r="C47" s="1370">
        <v>1.0977999999999999</v>
      </c>
      <c r="D47" s="1104">
        <v>1.5</v>
      </c>
      <c r="E47" s="1103">
        <v>3.5000000000000001E-3</v>
      </c>
    </row>
    <row r="48" spans="1:5" x14ac:dyDescent="0.2">
      <c r="A48" s="1099" t="s">
        <v>1073</v>
      </c>
      <c r="B48" s="1369">
        <v>2.7E-4</v>
      </c>
      <c r="C48" s="1370">
        <v>2.7E-4</v>
      </c>
      <c r="D48" s="1104" t="s">
        <v>114</v>
      </c>
      <c r="E48" s="1101">
        <v>0</v>
      </c>
    </row>
    <row r="49" spans="1:5" x14ac:dyDescent="0.2">
      <c r="A49" s="1099" t="s">
        <v>1839</v>
      </c>
      <c r="B49" s="1369">
        <v>1.7000000000000001E-4</v>
      </c>
      <c r="C49" s="1370">
        <v>1.7000000000000001E-4</v>
      </c>
      <c r="D49" s="1104"/>
      <c r="E49" s="1101"/>
    </row>
    <row r="50" spans="1:5" x14ac:dyDescent="0.2">
      <c r="A50" s="1099" t="s">
        <v>1840</v>
      </c>
      <c r="B50" s="1369"/>
      <c r="C50" s="1370"/>
      <c r="D50" s="1106">
        <v>1.9</v>
      </c>
      <c r="E50" s="1372"/>
    </row>
    <row r="51" spans="1:5" x14ac:dyDescent="0.2">
      <c r="A51" s="1099" t="s">
        <v>1841</v>
      </c>
      <c r="B51" s="1369"/>
      <c r="C51" s="1370"/>
      <c r="D51" s="1106">
        <v>0.06</v>
      </c>
      <c r="E51" s="1372"/>
    </row>
    <row r="52" spans="1:5" x14ac:dyDescent="0.2">
      <c r="A52" s="1099" t="s">
        <v>1067</v>
      </c>
      <c r="B52" s="1369">
        <v>9.9999999999999991E-5</v>
      </c>
      <c r="C52" s="1370">
        <v>9.9999999999999991E-5</v>
      </c>
      <c r="D52" s="1104">
        <v>0.1</v>
      </c>
      <c r="E52" s="1101">
        <v>0</v>
      </c>
    </row>
    <row r="53" spans="1:5" x14ac:dyDescent="0.2">
      <c r="A53" s="1099" t="s">
        <v>1842</v>
      </c>
      <c r="B53" s="1369"/>
      <c r="C53" s="1370"/>
      <c r="D53" s="1104">
        <v>0.38</v>
      </c>
      <c r="E53" s="1101"/>
    </row>
    <row r="54" spans="1:5" x14ac:dyDescent="0.2">
      <c r="A54" s="1099" t="s">
        <v>333</v>
      </c>
      <c r="B54" s="1369"/>
      <c r="C54" s="1370"/>
      <c r="D54" s="1107">
        <v>1</v>
      </c>
      <c r="E54" s="1101"/>
    </row>
    <row r="55" spans="1:5" x14ac:dyDescent="0.2">
      <c r="A55" s="1108" t="s">
        <v>1843</v>
      </c>
      <c r="B55" s="1375"/>
      <c r="C55" s="1376"/>
      <c r="D55" s="1109">
        <v>11</v>
      </c>
      <c r="E55" s="1110"/>
    </row>
    <row r="57" spans="1:5" ht="20.25" x14ac:dyDescent="0.3">
      <c r="A57" s="512" t="s">
        <v>1588</v>
      </c>
      <c r="B57" s="1377"/>
      <c r="C57" s="1377"/>
      <c r="D57" s="1377"/>
    </row>
    <row r="58" spans="1:5" ht="51" x14ac:dyDescent="0.2">
      <c r="A58" s="205"/>
      <c r="B58" s="1378" t="s">
        <v>325</v>
      </c>
      <c r="C58" s="1379" t="s">
        <v>326</v>
      </c>
      <c r="D58" s="1380" t="s">
        <v>327</v>
      </c>
    </row>
    <row r="59" spans="1:5" x14ac:dyDescent="0.2">
      <c r="A59" s="206"/>
      <c r="B59" s="1381" t="s">
        <v>188</v>
      </c>
      <c r="C59" s="1444" t="s">
        <v>328</v>
      </c>
      <c r="D59" s="1445"/>
    </row>
    <row r="60" spans="1:5" x14ac:dyDescent="0.2">
      <c r="A60" s="207" t="s">
        <v>329</v>
      </c>
      <c r="B60" s="1382">
        <v>0</v>
      </c>
      <c r="C60" s="1382">
        <v>1.1528000000000001E-4</v>
      </c>
      <c r="D60" s="1383">
        <v>3.6910000000000004E-5</v>
      </c>
    </row>
    <row r="61" spans="1:5" x14ac:dyDescent="0.2">
      <c r="A61" s="208">
        <v>2011</v>
      </c>
      <c r="B61" s="1382">
        <v>20</v>
      </c>
      <c r="C61" s="1382">
        <v>9.2224000000000017E-5</v>
      </c>
      <c r="D61" s="1383">
        <v>2.9528000000000006E-5</v>
      </c>
    </row>
    <row r="62" spans="1:5" x14ac:dyDescent="0.2">
      <c r="A62" s="208">
        <v>2012</v>
      </c>
      <c r="B62" s="1382">
        <v>50</v>
      </c>
      <c r="C62" s="1382">
        <v>5.7640000000000004E-5</v>
      </c>
      <c r="D62" s="1383">
        <v>1.8455000000000002E-5</v>
      </c>
    </row>
    <row r="63" spans="1:5" x14ac:dyDescent="0.2">
      <c r="A63" s="208">
        <v>2013</v>
      </c>
      <c r="B63" s="1382">
        <v>70</v>
      </c>
      <c r="C63" s="1382">
        <v>3.4584E-5</v>
      </c>
      <c r="D63" s="1383">
        <v>1.1073000000000001E-5</v>
      </c>
    </row>
    <row r="64" spans="1:5" x14ac:dyDescent="0.2">
      <c r="A64" s="208">
        <v>2014</v>
      </c>
      <c r="B64" s="1382">
        <v>80</v>
      </c>
      <c r="C64" s="1382">
        <v>2.3056000000000004E-5</v>
      </c>
      <c r="D64" s="1383">
        <v>7.3820000000000015E-6</v>
      </c>
    </row>
    <row r="65" spans="1:7" x14ac:dyDescent="0.2">
      <c r="A65" s="207" t="s">
        <v>330</v>
      </c>
      <c r="B65" s="1382">
        <v>90</v>
      </c>
      <c r="C65" s="1382">
        <v>1.1528000000000002E-5</v>
      </c>
      <c r="D65" s="1383">
        <v>3.6910000000000007E-6</v>
      </c>
    </row>
    <row r="66" spans="1:7" x14ac:dyDescent="0.2">
      <c r="A66" s="1384"/>
      <c r="B66" s="1385"/>
      <c r="C66" s="1385"/>
      <c r="D66" s="1386"/>
    </row>
    <row r="67" spans="1:7" x14ac:dyDescent="0.2">
      <c r="A67" s="1382" t="s">
        <v>276</v>
      </c>
    </row>
    <row r="68" spans="1:7" x14ac:dyDescent="0.2">
      <c r="A68" s="78" t="s">
        <v>277</v>
      </c>
    </row>
    <row r="69" spans="1:7" s="90" customFormat="1" ht="42.75" customHeight="1" x14ac:dyDescent="0.2">
      <c r="A69" s="1446" t="s">
        <v>331</v>
      </c>
      <c r="B69" s="1447"/>
      <c r="C69" s="1447"/>
      <c r="D69" s="1447"/>
    </row>
    <row r="70" spans="1:7" s="90" customFormat="1" x14ac:dyDescent="0.2">
      <c r="A70" s="78" t="s">
        <v>279</v>
      </c>
    </row>
    <row r="71" spans="1:7" s="90" customFormat="1" x14ac:dyDescent="0.2">
      <c r="A71" s="1359" t="s">
        <v>281</v>
      </c>
    </row>
    <row r="73" spans="1:7" ht="20.25" x14ac:dyDescent="0.3">
      <c r="A73" s="1072" t="s">
        <v>1844</v>
      </c>
      <c r="B73" s="1106"/>
      <c r="C73" s="1106"/>
      <c r="D73" s="1106"/>
      <c r="E73" s="1106"/>
      <c r="F73" s="1111"/>
      <c r="G73" s="1111"/>
    </row>
    <row r="74" spans="1:7" x14ac:dyDescent="0.2">
      <c r="A74" s="1111"/>
      <c r="B74" s="1106"/>
      <c r="C74" s="1106"/>
      <c r="D74" s="1106"/>
      <c r="E74" s="1106"/>
      <c r="F74" s="1111"/>
      <c r="G74" s="1111"/>
    </row>
    <row r="75" spans="1:7" ht="15" x14ac:dyDescent="0.25">
      <c r="A75" s="1341"/>
      <c r="B75" s="1439" t="s">
        <v>1845</v>
      </c>
      <c r="C75" s="1440"/>
      <c r="D75" s="1439" t="s">
        <v>1846</v>
      </c>
      <c r="E75" s="1440"/>
      <c r="F75" s="1439" t="s">
        <v>1847</v>
      </c>
      <c r="G75" s="1440"/>
    </row>
    <row r="76" spans="1:7" x14ac:dyDescent="0.2">
      <c r="A76" s="1342"/>
      <c r="B76" s="1125" t="s">
        <v>320</v>
      </c>
      <c r="C76" s="1343" t="s">
        <v>321</v>
      </c>
      <c r="D76" s="1125" t="s">
        <v>320</v>
      </c>
      <c r="E76" s="1343" t="s">
        <v>321</v>
      </c>
      <c r="F76" s="1125" t="s">
        <v>320</v>
      </c>
      <c r="G76" s="1343" t="s">
        <v>321</v>
      </c>
    </row>
    <row r="77" spans="1:7" ht="15" x14ac:dyDescent="0.25">
      <c r="A77" s="1344" t="s">
        <v>374</v>
      </c>
      <c r="B77" s="1130" t="s">
        <v>323</v>
      </c>
      <c r="C77" s="1345" t="s">
        <v>323</v>
      </c>
      <c r="D77" s="1130" t="s">
        <v>323</v>
      </c>
      <c r="E77" s="1345" t="s">
        <v>323</v>
      </c>
      <c r="F77" s="1130" t="s">
        <v>323</v>
      </c>
      <c r="G77" s="1345" t="s">
        <v>323</v>
      </c>
    </row>
    <row r="78" spans="1:7" ht="15" x14ac:dyDescent="0.25">
      <c r="A78" s="1106"/>
      <c r="B78" s="1346" t="s">
        <v>1848</v>
      </c>
      <c r="C78" s="1106"/>
      <c r="D78" s="1106"/>
      <c r="E78" s="1106"/>
      <c r="F78" s="1106"/>
      <c r="G78" s="1347"/>
    </row>
    <row r="79" spans="1:7" ht="15" x14ac:dyDescent="0.25">
      <c r="A79" s="1348" t="s">
        <v>1849</v>
      </c>
      <c r="B79" s="1349">
        <v>0</v>
      </c>
      <c r="C79" s="1350">
        <v>0</v>
      </c>
      <c r="D79" s="1350">
        <v>1.0880511897066794</v>
      </c>
      <c r="E79" s="1350">
        <v>1.3191973857407739</v>
      </c>
      <c r="F79" s="1350">
        <v>0.21686328938237331</v>
      </c>
      <c r="G79" s="1351">
        <v>0.67732321863993483</v>
      </c>
    </row>
    <row r="80" spans="1:7" ht="15" x14ac:dyDescent="0.25">
      <c r="A80" s="1348" t="s">
        <v>1850</v>
      </c>
      <c r="B80" s="1349">
        <v>0</v>
      </c>
      <c r="C80" s="1350">
        <v>0</v>
      </c>
      <c r="D80" s="1350">
        <v>3.0030212835904351</v>
      </c>
      <c r="E80" s="1350">
        <v>3.6409847846445356</v>
      </c>
      <c r="F80" s="1350">
        <v>0.59854267869535038</v>
      </c>
      <c r="G80" s="1351">
        <v>1.8694120834462198</v>
      </c>
    </row>
    <row r="81" spans="1:7" ht="15" x14ac:dyDescent="0.25">
      <c r="A81" s="1352" t="s">
        <v>1851</v>
      </c>
      <c r="B81" s="1349">
        <v>1.82</v>
      </c>
      <c r="C81" s="1350">
        <v>1.8399999999999999</v>
      </c>
      <c r="D81" s="1350">
        <v>1.0401179736294242</v>
      </c>
      <c r="E81" s="1350">
        <v>1.3263939311839608</v>
      </c>
      <c r="F81" s="1350">
        <v>0.26023594725884797</v>
      </c>
      <c r="G81" s="1351">
        <v>0.81278786236792178</v>
      </c>
    </row>
    <row r="82" spans="1:7" ht="15" x14ac:dyDescent="0.25">
      <c r="A82" s="1352" t="s">
        <v>1852</v>
      </c>
      <c r="B82" s="1349">
        <v>5.64</v>
      </c>
      <c r="C82" s="1350">
        <v>5.6899999999999995</v>
      </c>
      <c r="D82" s="1350">
        <v>3.1669812630117971</v>
      </c>
      <c r="E82" s="1350">
        <v>3.9287171498238962</v>
      </c>
      <c r="F82" s="1350">
        <v>0.69396252602359465</v>
      </c>
      <c r="G82" s="1351">
        <v>2.1674342996477916</v>
      </c>
    </row>
    <row r="83" spans="1:7" ht="15" x14ac:dyDescent="0.25">
      <c r="A83" s="1352" t="s">
        <v>1853</v>
      </c>
      <c r="B83" s="1349">
        <v>4.68</v>
      </c>
      <c r="C83" s="1350">
        <v>4.6100000000000003</v>
      </c>
      <c r="D83" s="1350">
        <v>2.9472172102706451</v>
      </c>
      <c r="E83" s="1350">
        <v>4.2015050121918183</v>
      </c>
      <c r="F83" s="1350">
        <v>1.2144344205412905</v>
      </c>
      <c r="G83" s="1351">
        <v>3.7930100243836353</v>
      </c>
    </row>
    <row r="84" spans="1:7" ht="15" x14ac:dyDescent="0.25">
      <c r="A84" s="1352" t="s">
        <v>1854</v>
      </c>
      <c r="B84" s="1349">
        <v>14.24</v>
      </c>
      <c r="C84" s="1350">
        <v>14.399999999999999</v>
      </c>
      <c r="D84" s="1350">
        <v>7.6838445523941701</v>
      </c>
      <c r="E84" s="1350">
        <v>8.9610403684638289</v>
      </c>
      <c r="F84" s="1350">
        <v>1.1276891047883413</v>
      </c>
      <c r="G84" s="1351">
        <v>3.5220807369276614</v>
      </c>
    </row>
    <row r="85" spans="1:7" ht="15" x14ac:dyDescent="0.25">
      <c r="A85" s="1353" t="s">
        <v>1855</v>
      </c>
      <c r="B85" s="1349">
        <v>0</v>
      </c>
      <c r="C85" s="1350">
        <v>0</v>
      </c>
      <c r="D85" s="1350">
        <v>11.750952848832137</v>
      </c>
      <c r="E85" s="1350">
        <v>14.247331766000359</v>
      </c>
      <c r="F85" s="1350">
        <v>2.3421235253296322</v>
      </c>
      <c r="G85" s="1351">
        <v>7.3150907613112963</v>
      </c>
    </row>
    <row r="86" spans="1:7" ht="15" x14ac:dyDescent="0.25">
      <c r="A86" s="1352" t="s">
        <v>1856</v>
      </c>
      <c r="B86" s="1349">
        <v>10.9</v>
      </c>
      <c r="C86" s="1350">
        <v>10.8</v>
      </c>
      <c r="D86" s="1350">
        <v>7.0547883414295631</v>
      </c>
      <c r="E86" s="1350">
        <v>10.412191817935518</v>
      </c>
      <c r="F86" s="1350">
        <v>3.209576682859125</v>
      </c>
      <c r="G86" s="1351">
        <v>10.024383635871036</v>
      </c>
    </row>
    <row r="87" spans="1:7" ht="15" x14ac:dyDescent="0.25">
      <c r="A87" s="1352" t="s">
        <v>1857</v>
      </c>
      <c r="B87" s="1349">
        <v>7.89</v>
      </c>
      <c r="C87" s="1350">
        <v>7.86</v>
      </c>
      <c r="D87" s="1350">
        <v>4.0577689104788339</v>
      </c>
      <c r="E87" s="1350">
        <v>4.2822080736927663</v>
      </c>
      <c r="F87" s="1350">
        <v>0.22553782095766825</v>
      </c>
      <c r="G87" s="1351">
        <v>0.70441614738553227</v>
      </c>
    </row>
    <row r="88" spans="1:7" ht="15" x14ac:dyDescent="0.25">
      <c r="A88" s="1352" t="s">
        <v>1858</v>
      </c>
      <c r="B88" s="1349">
        <v>20.8</v>
      </c>
      <c r="C88" s="1350">
        <v>20.9</v>
      </c>
      <c r="D88" s="1350">
        <v>10.87709923664122</v>
      </c>
      <c r="E88" s="1350">
        <v>11.940111081007856</v>
      </c>
      <c r="F88" s="1350">
        <v>0.95419847328244278</v>
      </c>
      <c r="G88" s="1351">
        <v>2.9802221620157132</v>
      </c>
    </row>
    <row r="89" spans="1:7" ht="15" x14ac:dyDescent="0.25">
      <c r="A89" s="1348" t="s">
        <v>1859</v>
      </c>
      <c r="B89" s="1349">
        <v>0</v>
      </c>
      <c r="C89" s="1350">
        <v>0</v>
      </c>
      <c r="D89" s="1350">
        <v>0.95748504694187775</v>
      </c>
      <c r="E89" s="1350">
        <v>1.160893699451881</v>
      </c>
      <c r="F89" s="1350">
        <v>0.19083969465648853</v>
      </c>
      <c r="G89" s="1351">
        <v>0.59604443240314275</v>
      </c>
    </row>
    <row r="90" spans="1:7" ht="15" x14ac:dyDescent="0.25">
      <c r="A90" s="1352" t="s">
        <v>1860</v>
      </c>
      <c r="B90" s="1349">
        <v>9.4600000000000009</v>
      </c>
      <c r="C90" s="1350">
        <v>9.48</v>
      </c>
      <c r="D90" s="1350">
        <v>6.2046703678001389</v>
      </c>
      <c r="E90" s="1350">
        <v>9.3457978867515568</v>
      </c>
      <c r="F90" s="1350">
        <v>2.949340735600277</v>
      </c>
      <c r="G90" s="1351">
        <v>9.2115957735031149</v>
      </c>
    </row>
    <row r="91" spans="1:7" ht="15" x14ac:dyDescent="0.25">
      <c r="A91" s="1352" t="s">
        <v>1861</v>
      </c>
      <c r="B91" s="1349">
        <v>16.600000000000001</v>
      </c>
      <c r="C91" s="1350">
        <v>16.5</v>
      </c>
      <c r="D91" s="1350">
        <v>10.815614156835531</v>
      </c>
      <c r="E91" s="1350">
        <v>16.106949336223245</v>
      </c>
      <c r="F91" s="1350">
        <v>5.0312283136710603</v>
      </c>
      <c r="G91" s="1351">
        <v>15.713898672446488</v>
      </c>
    </row>
    <row r="92" spans="1:7" ht="15" x14ac:dyDescent="0.25">
      <c r="A92" s="1348" t="s">
        <v>1862</v>
      </c>
      <c r="B92" s="1349">
        <v>0</v>
      </c>
      <c r="C92" s="1350">
        <v>0</v>
      </c>
      <c r="D92" s="1350">
        <v>1.523271665589351</v>
      </c>
      <c r="E92" s="1350">
        <v>1.8468763400370836</v>
      </c>
      <c r="F92" s="1350">
        <v>0.30360860513532262</v>
      </c>
      <c r="G92" s="1351">
        <v>0.94825250609590883</v>
      </c>
    </row>
    <row r="93" spans="1:7" ht="15" x14ac:dyDescent="0.25">
      <c r="A93" s="1352" t="s">
        <v>1863</v>
      </c>
      <c r="B93" s="1349">
        <v>1.72</v>
      </c>
      <c r="C93" s="1350">
        <v>1.71</v>
      </c>
      <c r="D93" s="1350">
        <v>1.1896321998612074</v>
      </c>
      <c r="E93" s="1350">
        <v>1.8845312923327011</v>
      </c>
      <c r="F93" s="1350">
        <v>0.65926439972241491</v>
      </c>
      <c r="G93" s="1351">
        <v>2.0590625846654023</v>
      </c>
    </row>
    <row r="94" spans="1:7" ht="15" x14ac:dyDescent="0.25">
      <c r="A94" s="1352" t="s">
        <v>1864</v>
      </c>
      <c r="B94" s="1349">
        <v>6.25</v>
      </c>
      <c r="C94" s="1350">
        <v>6.23</v>
      </c>
      <c r="D94" s="1350">
        <v>3.6020992366412217</v>
      </c>
      <c r="E94" s="1350">
        <v>4.6051110810078564</v>
      </c>
      <c r="F94" s="1350">
        <v>0.95419847328244278</v>
      </c>
      <c r="G94" s="1351">
        <v>2.9802221620157132</v>
      </c>
    </row>
    <row r="95" spans="1:7" ht="15" x14ac:dyDescent="0.25">
      <c r="A95" s="1352" t="s">
        <v>1865</v>
      </c>
      <c r="B95" s="1349">
        <v>85.76</v>
      </c>
      <c r="C95" s="1350">
        <v>85.61999999999999</v>
      </c>
      <c r="D95" s="1350">
        <v>50.955988896599578</v>
      </c>
      <c r="E95" s="1350">
        <v>68.033516662151158</v>
      </c>
      <c r="F95" s="1350">
        <v>16.151977793199162</v>
      </c>
      <c r="G95" s="1351">
        <v>50.447033324302339</v>
      </c>
    </row>
    <row r="96" spans="1:7" ht="15" x14ac:dyDescent="0.25">
      <c r="A96" s="1348" t="s">
        <v>1866</v>
      </c>
      <c r="B96" s="1349">
        <v>0</v>
      </c>
      <c r="C96" s="1350">
        <v>0</v>
      </c>
      <c r="D96" s="1350">
        <v>226.31464745898927</v>
      </c>
      <c r="E96" s="1350">
        <v>274.39305623408097</v>
      </c>
      <c r="F96" s="1350">
        <v>45.107564191533648</v>
      </c>
      <c r="G96" s="1351">
        <v>140.88322947710645</v>
      </c>
    </row>
    <row r="97" spans="1:7" ht="15" x14ac:dyDescent="0.25">
      <c r="A97" s="1348" t="s">
        <v>1867</v>
      </c>
      <c r="B97" s="1349">
        <v>28.53</v>
      </c>
      <c r="C97" s="1350">
        <v>28.58</v>
      </c>
      <c r="D97" s="1350">
        <v>15.878462873004857</v>
      </c>
      <c r="E97" s="1350">
        <v>19.329284746681115</v>
      </c>
      <c r="F97" s="1350">
        <v>3.2269257460097149</v>
      </c>
      <c r="G97" s="1351">
        <v>10.078569493362231</v>
      </c>
    </row>
    <row r="98" spans="1:7" ht="15" x14ac:dyDescent="0.25">
      <c r="A98" s="1352" t="s">
        <v>1868</v>
      </c>
      <c r="B98" s="1349">
        <v>56.03</v>
      </c>
      <c r="C98" s="1350">
        <v>55.879999999999995</v>
      </c>
      <c r="D98" s="1350">
        <v>33.748865371269957</v>
      </c>
      <c r="E98" s="1350">
        <v>45.848425900839871</v>
      </c>
      <c r="F98" s="1350">
        <v>11.467730742539901</v>
      </c>
      <c r="G98" s="1351">
        <v>35.816851801679753</v>
      </c>
    </row>
    <row r="99" spans="1:7" ht="15" x14ac:dyDescent="0.25">
      <c r="A99" s="1353" t="s">
        <v>1869</v>
      </c>
      <c r="B99" s="1349">
        <v>0</v>
      </c>
      <c r="C99" s="1350">
        <v>0</v>
      </c>
      <c r="D99" s="1350">
        <v>33.076756167083047</v>
      </c>
      <c r="E99" s="1350">
        <v>40.103600526519529</v>
      </c>
      <c r="F99" s="1350">
        <v>6.5926439972241484</v>
      </c>
      <c r="G99" s="1351">
        <v>20.590625846654021</v>
      </c>
    </row>
    <row r="100" spans="1:7" ht="15" x14ac:dyDescent="0.25">
      <c r="A100" s="1354" t="s">
        <v>1870</v>
      </c>
      <c r="B100" s="1355">
        <v>0</v>
      </c>
      <c r="C100" s="1356">
        <v>0</v>
      </c>
      <c r="D100" s="1356">
        <v>87.04409517653437</v>
      </c>
      <c r="E100" s="1356">
        <v>105.53579085926195</v>
      </c>
      <c r="F100" s="1356">
        <v>17.34906315058987</v>
      </c>
      <c r="G100" s="1357">
        <v>54.185857491194803</v>
      </c>
    </row>
  </sheetData>
  <mergeCells count="8">
    <mergeCell ref="A1:C1"/>
    <mergeCell ref="B75:C75"/>
    <mergeCell ref="D75:E75"/>
    <mergeCell ref="F75:G75"/>
    <mergeCell ref="B3:D3"/>
    <mergeCell ref="B26:C26"/>
    <mergeCell ref="C59:D59"/>
    <mergeCell ref="A69:D69"/>
  </mergeCells>
  <hyperlinks>
    <hyperlink ref="A1" location="Inhoud!A1" display="Home" xr:uid="{00000000-0004-0000-0F00-000000000000}"/>
    <hyperlink ref="A1:B1" location="Contents!A1" display="To table of contents" xr:uid="{00000000-0004-0000-0F00-000001000000}"/>
    <hyperlink ref="A23" r:id="rId1" display="Documentation' on the website of the Dutch Emission Registration." xr:uid="{00000000-0004-0000-0F00-000002000000}"/>
    <hyperlink ref="A71" r:id="rId2" display="Documentation' on the website of the Dutch Emission Registration." xr:uid="{00000000-0004-0000-0F00-000003000000}"/>
  </hyperlinks>
  <pageMargins left="0.70866141732283472" right="0.55118110236220474" top="0.66" bottom="0.81" header="0.44" footer="0.51181102362204722"/>
  <pageSetup paperSize="9" scale="64" orientation="portrait" r:id="rId3"/>
  <headerFooter alignWithMargins="0">
    <oddHeader xml:space="preserve">&amp;R&amp;"Times New Roman,Vet"&amp;11
</oddHeader>
    <oddFooter>&amp;C&amp;12&amp;A</oddFooter>
  </headerFooter>
  <customProperties>
    <customPr name="EpmWorksheetKeyString_GUID" r:id="rId4"/>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4" tint="0.79998168889431442"/>
  </sheetPr>
  <dimension ref="A1:G50"/>
  <sheetViews>
    <sheetView zoomScale="70" zoomScaleNormal="70" workbookViewId="0">
      <selection activeCell="U69" sqref="U69"/>
    </sheetView>
  </sheetViews>
  <sheetFormatPr defaultColWidth="9.33203125" defaultRowHeight="12.75" x14ac:dyDescent="0.2"/>
  <cols>
    <col min="1" max="1" width="5.83203125" style="153" customWidth="1"/>
    <col min="2" max="2" width="15.83203125" style="153" customWidth="1"/>
    <col min="3" max="3" width="2.6640625" style="153" customWidth="1"/>
    <col min="4" max="4" width="15.83203125" style="153" customWidth="1"/>
    <col min="5" max="5" width="2.83203125" style="153" customWidth="1"/>
    <col min="6" max="6" width="15.83203125" style="153" customWidth="1"/>
    <col min="7" max="7" width="2.6640625" style="153" customWidth="1"/>
    <col min="8" max="8" width="11.33203125" style="153" customWidth="1"/>
    <col min="9" max="16384" width="9.33203125" style="153"/>
  </cols>
  <sheetData>
    <row r="1" spans="1:7" ht="31.5" customHeight="1" x14ac:dyDescent="0.2">
      <c r="A1" s="1402" t="s">
        <v>2</v>
      </c>
      <c r="B1" s="1402"/>
      <c r="C1" s="1402"/>
      <c r="D1" s="1402"/>
      <c r="E1" s="1402"/>
    </row>
    <row r="2" spans="1:7" ht="20.25" x14ac:dyDescent="0.3">
      <c r="A2" s="513" t="s">
        <v>1589</v>
      </c>
      <c r="B2" s="210"/>
      <c r="C2" s="210"/>
      <c r="D2" s="210"/>
      <c r="E2" s="210"/>
      <c r="F2" s="210"/>
    </row>
    <row r="3" spans="1:7" x14ac:dyDescent="0.2">
      <c r="A3" s="211"/>
      <c r="B3" s="212" t="s">
        <v>332</v>
      </c>
      <c r="C3" s="213"/>
      <c r="D3" s="1448" t="s">
        <v>333</v>
      </c>
      <c r="E3" s="1449"/>
      <c r="F3" s="1449"/>
      <c r="G3" s="1450"/>
    </row>
    <row r="4" spans="1:7" x14ac:dyDescent="0.2">
      <c r="A4" s="214"/>
      <c r="B4" s="215" t="s">
        <v>334</v>
      </c>
      <c r="C4" s="216"/>
      <c r="D4" s="217" t="s">
        <v>334</v>
      </c>
      <c r="E4" s="218"/>
      <c r="F4" s="218" t="s">
        <v>335</v>
      </c>
      <c r="G4" s="156"/>
    </row>
    <row r="5" spans="1:7" x14ac:dyDescent="0.2">
      <c r="A5" s="219"/>
      <c r="B5" s="220"/>
      <c r="C5" s="221"/>
      <c r="D5" s="221"/>
      <c r="E5" s="222"/>
      <c r="F5" s="222" t="s">
        <v>336</v>
      </c>
      <c r="G5" s="160"/>
    </row>
    <row r="6" spans="1:7" x14ac:dyDescent="0.2">
      <c r="A6" s="155"/>
      <c r="B6" s="181" t="s">
        <v>337</v>
      </c>
      <c r="C6" s="223"/>
      <c r="D6" s="164" t="s">
        <v>338</v>
      </c>
      <c r="E6" s="165"/>
      <c r="F6" s="164"/>
      <c r="G6" s="163"/>
    </row>
    <row r="7" spans="1:7" x14ac:dyDescent="0.2">
      <c r="A7" s="162"/>
      <c r="B7" s="155"/>
      <c r="C7" s="156"/>
      <c r="D7" s="182"/>
      <c r="E7" s="156"/>
      <c r="F7" s="182"/>
      <c r="G7" s="156"/>
    </row>
    <row r="8" spans="1:7" ht="14.25" x14ac:dyDescent="0.2">
      <c r="A8" s="224">
        <v>1980</v>
      </c>
      <c r="B8" s="225">
        <v>0.36</v>
      </c>
      <c r="C8" s="226" t="s">
        <v>339</v>
      </c>
      <c r="D8" s="168">
        <v>240</v>
      </c>
      <c r="E8" s="227" t="s">
        <v>190</v>
      </c>
      <c r="F8" s="225">
        <v>3300</v>
      </c>
      <c r="G8" s="227" t="s">
        <v>340</v>
      </c>
    </row>
    <row r="9" spans="1:7" ht="14.25" x14ac:dyDescent="0.2">
      <c r="A9" s="224">
        <v>1985</v>
      </c>
      <c r="B9" s="225">
        <v>0.36</v>
      </c>
      <c r="C9" s="226" t="s">
        <v>339</v>
      </c>
      <c r="D9" s="168">
        <v>240</v>
      </c>
      <c r="E9" s="227" t="s">
        <v>190</v>
      </c>
      <c r="F9" s="225">
        <v>2000</v>
      </c>
      <c r="G9" s="227" t="s">
        <v>340</v>
      </c>
    </row>
    <row r="10" spans="1:7" ht="14.25" x14ac:dyDescent="0.2">
      <c r="A10" s="224">
        <v>1990</v>
      </c>
      <c r="B10" s="228">
        <v>7.1300000000000002E-2</v>
      </c>
      <c r="C10" s="226" t="s">
        <v>339</v>
      </c>
      <c r="D10" s="168">
        <v>240</v>
      </c>
      <c r="E10" s="227" t="s">
        <v>341</v>
      </c>
      <c r="F10" s="225">
        <v>1780</v>
      </c>
      <c r="G10" s="227" t="s">
        <v>340</v>
      </c>
    </row>
    <row r="11" spans="1:7" ht="14.25" x14ac:dyDescent="0.2">
      <c r="A11" s="224">
        <v>1991</v>
      </c>
      <c r="B11" s="228">
        <v>5.6800000000000003E-2</v>
      </c>
      <c r="C11" s="226" t="s">
        <v>339</v>
      </c>
      <c r="D11" s="168">
        <v>210</v>
      </c>
      <c r="E11" s="227" t="s">
        <v>244</v>
      </c>
      <c r="F11" s="225">
        <v>1800</v>
      </c>
      <c r="G11" s="227" t="s">
        <v>340</v>
      </c>
    </row>
    <row r="12" spans="1:7" ht="14.25" x14ac:dyDescent="0.2">
      <c r="A12" s="224">
        <v>1992</v>
      </c>
      <c r="B12" s="228">
        <v>4.2439999999999999E-2</v>
      </c>
      <c r="C12" s="226" t="s">
        <v>339</v>
      </c>
      <c r="D12" s="168">
        <v>190</v>
      </c>
      <c r="E12" s="227" t="s">
        <v>244</v>
      </c>
      <c r="F12" s="225">
        <v>1800</v>
      </c>
      <c r="G12" s="227" t="s">
        <v>340</v>
      </c>
    </row>
    <row r="13" spans="1:7" ht="14.25" x14ac:dyDescent="0.2">
      <c r="A13" s="224">
        <v>1993</v>
      </c>
      <c r="B13" s="228">
        <v>3.5500000000000004E-2</v>
      </c>
      <c r="C13" s="226" t="s">
        <v>339</v>
      </c>
      <c r="D13" s="168">
        <v>160</v>
      </c>
      <c r="E13" s="227" t="s">
        <v>244</v>
      </c>
      <c r="F13" s="225">
        <v>1800</v>
      </c>
      <c r="G13" s="227" t="s">
        <v>340</v>
      </c>
    </row>
    <row r="14" spans="1:7" ht="14.25" x14ac:dyDescent="0.2">
      <c r="A14" s="224">
        <v>1994</v>
      </c>
      <c r="B14" s="228">
        <v>2.7410000000000004E-2</v>
      </c>
      <c r="C14" s="226" t="s">
        <v>339</v>
      </c>
      <c r="D14" s="168">
        <v>130</v>
      </c>
      <c r="E14" s="227" t="s">
        <v>244</v>
      </c>
      <c r="F14" s="225">
        <v>1750</v>
      </c>
      <c r="G14" s="227" t="s">
        <v>340</v>
      </c>
    </row>
    <row r="15" spans="1:7" ht="14.25" x14ac:dyDescent="0.2">
      <c r="A15" s="224">
        <v>1995</v>
      </c>
      <c r="B15" s="228">
        <v>2.0884000000000003E-2</v>
      </c>
      <c r="C15" s="226" t="s">
        <v>339</v>
      </c>
      <c r="D15" s="168">
        <v>100</v>
      </c>
      <c r="E15" s="227" t="s">
        <v>244</v>
      </c>
      <c r="F15" s="225">
        <v>1600</v>
      </c>
      <c r="G15" s="227" t="s">
        <v>340</v>
      </c>
    </row>
    <row r="16" spans="1:7" ht="14.25" x14ac:dyDescent="0.2">
      <c r="A16" s="224">
        <v>1996</v>
      </c>
      <c r="B16" s="228">
        <v>1.0808799999999999E-2</v>
      </c>
      <c r="C16" s="226" t="s">
        <v>339</v>
      </c>
      <c r="D16" s="168">
        <v>70</v>
      </c>
      <c r="E16" s="227" t="s">
        <v>342</v>
      </c>
      <c r="F16" s="225">
        <v>1189</v>
      </c>
      <c r="G16" s="227" t="s">
        <v>340</v>
      </c>
    </row>
    <row r="17" spans="1:7" ht="14.25" x14ac:dyDescent="0.2">
      <c r="A17" s="224">
        <v>1997</v>
      </c>
      <c r="B17" s="229">
        <v>4.4063700000000002E-4</v>
      </c>
      <c r="C17" s="226" t="s">
        <v>339</v>
      </c>
      <c r="D17" s="168">
        <v>70</v>
      </c>
      <c r="E17" s="227" t="s">
        <v>342</v>
      </c>
      <c r="F17" s="225">
        <v>500</v>
      </c>
      <c r="G17" s="227" t="s">
        <v>340</v>
      </c>
    </row>
    <row r="18" spans="1:7" ht="14.25" x14ac:dyDescent="0.2">
      <c r="A18" s="224">
        <v>1998</v>
      </c>
      <c r="B18" s="230">
        <v>1.0000000000000001E-5</v>
      </c>
      <c r="C18" s="227" t="s">
        <v>340</v>
      </c>
      <c r="D18" s="168">
        <v>70</v>
      </c>
      <c r="E18" s="227" t="s">
        <v>342</v>
      </c>
      <c r="F18" s="225">
        <v>500</v>
      </c>
      <c r="G18" s="227" t="s">
        <v>340</v>
      </c>
    </row>
    <row r="19" spans="1:7" ht="14.25" x14ac:dyDescent="0.2">
      <c r="A19" s="224">
        <v>1999</v>
      </c>
      <c r="B19" s="230">
        <v>1.0000000000000001E-5</v>
      </c>
      <c r="C19" s="227" t="s">
        <v>340</v>
      </c>
      <c r="D19" s="168">
        <v>70</v>
      </c>
      <c r="E19" s="227" t="s">
        <v>342</v>
      </c>
      <c r="F19" s="225">
        <v>500</v>
      </c>
      <c r="G19" s="227" t="s">
        <v>340</v>
      </c>
    </row>
    <row r="20" spans="1:7" ht="14.25" x14ac:dyDescent="0.2">
      <c r="A20" s="224">
        <v>2000</v>
      </c>
      <c r="B20" s="230">
        <v>1.0000000000000001E-5</v>
      </c>
      <c r="C20" s="227" t="s">
        <v>340</v>
      </c>
      <c r="D20" s="168">
        <v>70</v>
      </c>
      <c r="E20" s="226" t="s">
        <v>339</v>
      </c>
      <c r="F20" s="225">
        <v>290</v>
      </c>
      <c r="G20" s="226" t="s">
        <v>339</v>
      </c>
    </row>
    <row r="21" spans="1:7" ht="14.25" x14ac:dyDescent="0.2">
      <c r="A21" s="224">
        <v>2001</v>
      </c>
      <c r="B21" s="230">
        <v>1.0000000000000001E-5</v>
      </c>
      <c r="C21" s="227" t="s">
        <v>340</v>
      </c>
      <c r="D21" s="168">
        <v>50</v>
      </c>
      <c r="E21" s="226" t="s">
        <v>343</v>
      </c>
      <c r="F21" s="225">
        <v>42</v>
      </c>
      <c r="G21" s="226" t="s">
        <v>343</v>
      </c>
    </row>
    <row r="22" spans="1:7" ht="14.25" x14ac:dyDescent="0.2">
      <c r="A22" s="224">
        <v>2002</v>
      </c>
      <c r="B22" s="230">
        <v>1.0000000000000001E-5</v>
      </c>
      <c r="C22" s="227" t="s">
        <v>340</v>
      </c>
      <c r="D22" s="168">
        <v>60</v>
      </c>
      <c r="E22" s="226" t="s">
        <v>343</v>
      </c>
      <c r="F22" s="225">
        <v>34</v>
      </c>
      <c r="G22" s="226" t="s">
        <v>343</v>
      </c>
    </row>
    <row r="23" spans="1:7" ht="14.25" x14ac:dyDescent="0.2">
      <c r="A23" s="224">
        <v>2003</v>
      </c>
      <c r="B23" s="230">
        <v>1.0000000000000001E-5</v>
      </c>
      <c r="C23" s="227" t="s">
        <v>340</v>
      </c>
      <c r="D23" s="168">
        <v>30</v>
      </c>
      <c r="E23" s="226" t="s">
        <v>343</v>
      </c>
      <c r="F23" s="225">
        <v>31</v>
      </c>
      <c r="G23" s="226" t="s">
        <v>343</v>
      </c>
    </row>
    <row r="24" spans="1:7" ht="14.25" x14ac:dyDescent="0.2">
      <c r="A24" s="224">
        <v>2004</v>
      </c>
      <c r="B24" s="230">
        <v>1.0000000000000001E-5</v>
      </c>
      <c r="C24" s="227" t="s">
        <v>340</v>
      </c>
      <c r="D24" s="168">
        <v>30</v>
      </c>
      <c r="E24" s="226" t="s">
        <v>343</v>
      </c>
      <c r="F24" s="225">
        <v>34</v>
      </c>
      <c r="G24" s="226" t="s">
        <v>343</v>
      </c>
    </row>
    <row r="25" spans="1:7" ht="14.25" x14ac:dyDescent="0.2">
      <c r="A25" s="224">
        <v>2005</v>
      </c>
      <c r="B25" s="230">
        <v>1.0000000000000001E-5</v>
      </c>
      <c r="C25" s="227" t="s">
        <v>340</v>
      </c>
      <c r="D25" s="168">
        <v>20</v>
      </c>
      <c r="E25" s="226" t="s">
        <v>343</v>
      </c>
      <c r="F25" s="183">
        <v>8</v>
      </c>
      <c r="G25" s="226" t="s">
        <v>343</v>
      </c>
    </row>
    <row r="26" spans="1:7" ht="14.25" x14ac:dyDescent="0.2">
      <c r="A26" s="224">
        <v>2006</v>
      </c>
      <c r="B26" s="230">
        <v>1.0000000000000001E-5</v>
      </c>
      <c r="C26" s="227" t="s">
        <v>340</v>
      </c>
      <c r="D26" s="168">
        <v>20</v>
      </c>
      <c r="E26" s="226" t="s">
        <v>343</v>
      </c>
      <c r="F26" s="183">
        <v>11</v>
      </c>
      <c r="G26" s="226" t="s">
        <v>343</v>
      </c>
    </row>
    <row r="27" spans="1:7" ht="14.25" x14ac:dyDescent="0.2">
      <c r="A27" s="224">
        <v>2007</v>
      </c>
      <c r="B27" s="230">
        <v>1.0000000000000001E-5</v>
      </c>
      <c r="C27" s="227" t="s">
        <v>340</v>
      </c>
      <c r="D27" s="168">
        <v>20</v>
      </c>
      <c r="E27" s="226" t="s">
        <v>344</v>
      </c>
      <c r="F27" s="183">
        <v>11</v>
      </c>
      <c r="G27" s="226" t="s">
        <v>344</v>
      </c>
    </row>
    <row r="28" spans="1:7" ht="14.25" x14ac:dyDescent="0.2">
      <c r="A28" s="224">
        <v>2008</v>
      </c>
      <c r="B28" s="230">
        <v>1.0000000000000001E-5</v>
      </c>
      <c r="C28" s="227" t="s">
        <v>340</v>
      </c>
      <c r="D28" s="168">
        <v>10</v>
      </c>
      <c r="E28" s="226" t="s">
        <v>344</v>
      </c>
      <c r="F28" s="183">
        <v>10</v>
      </c>
      <c r="G28" s="227" t="s">
        <v>340</v>
      </c>
    </row>
    <row r="29" spans="1:7" ht="14.25" x14ac:dyDescent="0.2">
      <c r="A29" s="224">
        <v>2009</v>
      </c>
      <c r="B29" s="230">
        <v>1.0000000000000001E-5</v>
      </c>
      <c r="C29" s="227" t="s">
        <v>340</v>
      </c>
      <c r="D29" s="168">
        <v>10</v>
      </c>
      <c r="E29" s="226" t="s">
        <v>344</v>
      </c>
      <c r="F29" s="183">
        <v>10</v>
      </c>
      <c r="G29" s="227" t="s">
        <v>340</v>
      </c>
    </row>
    <row r="30" spans="1:7" ht="14.25" x14ac:dyDescent="0.2">
      <c r="A30" s="224">
        <v>2010</v>
      </c>
      <c r="B30" s="230">
        <v>1.0000000000000001E-5</v>
      </c>
      <c r="C30" s="227" t="s">
        <v>340</v>
      </c>
      <c r="D30" s="168">
        <v>10</v>
      </c>
      <c r="E30" s="226" t="s">
        <v>344</v>
      </c>
      <c r="F30" s="183">
        <v>10</v>
      </c>
      <c r="G30" s="227" t="s">
        <v>340</v>
      </c>
    </row>
    <row r="31" spans="1:7" ht="14.25" x14ac:dyDescent="0.2">
      <c r="A31" s="224">
        <v>2011</v>
      </c>
      <c r="B31" s="230">
        <v>1.0000000000000001E-5</v>
      </c>
      <c r="C31" s="227" t="s">
        <v>340</v>
      </c>
      <c r="D31" s="168">
        <v>10</v>
      </c>
      <c r="E31" s="226" t="s">
        <v>344</v>
      </c>
      <c r="F31" s="183">
        <v>10</v>
      </c>
      <c r="G31" s="227" t="s">
        <v>340</v>
      </c>
    </row>
    <row r="32" spans="1:7" ht="14.25" x14ac:dyDescent="0.2">
      <c r="A32" s="224">
        <v>2012</v>
      </c>
      <c r="B32" s="230">
        <v>1.0000000000000001E-5</v>
      </c>
      <c r="C32" s="227" t="s">
        <v>340</v>
      </c>
      <c r="D32" s="168">
        <v>10</v>
      </c>
      <c r="E32" s="226" t="s">
        <v>344</v>
      </c>
      <c r="F32" s="183">
        <v>10</v>
      </c>
      <c r="G32" s="227" t="s">
        <v>340</v>
      </c>
    </row>
    <row r="33" spans="1:7" ht="14.25" x14ac:dyDescent="0.2">
      <c r="A33" s="224">
        <v>2013</v>
      </c>
      <c r="B33" s="230">
        <v>1.0000000000000001E-5</v>
      </c>
      <c r="C33" s="227" t="s">
        <v>340</v>
      </c>
      <c r="D33" s="168">
        <v>10</v>
      </c>
      <c r="E33" s="226" t="s">
        <v>344</v>
      </c>
      <c r="F33" s="183">
        <v>10</v>
      </c>
      <c r="G33" s="227" t="s">
        <v>340</v>
      </c>
    </row>
    <row r="34" spans="1:7" ht="14.25" x14ac:dyDescent="0.2">
      <c r="A34" s="224">
        <v>2014</v>
      </c>
      <c r="B34" s="230">
        <v>1.0000000000000001E-5</v>
      </c>
      <c r="C34" s="227" t="s">
        <v>340</v>
      </c>
      <c r="D34" s="168">
        <v>10</v>
      </c>
      <c r="E34" s="226" t="s">
        <v>344</v>
      </c>
      <c r="F34" s="183">
        <v>10</v>
      </c>
      <c r="G34" s="227" t="s">
        <v>340</v>
      </c>
    </row>
    <row r="35" spans="1:7" ht="14.25" x14ac:dyDescent="0.2">
      <c r="A35" s="231">
        <v>2015</v>
      </c>
      <c r="B35" s="232">
        <v>1.0000000000000001E-5</v>
      </c>
      <c r="C35" s="233" t="s">
        <v>340</v>
      </c>
      <c r="D35" s="234">
        <v>10</v>
      </c>
      <c r="E35" s="235" t="s">
        <v>344</v>
      </c>
      <c r="F35" s="236">
        <v>10</v>
      </c>
      <c r="G35" s="233" t="s">
        <v>340</v>
      </c>
    </row>
    <row r="36" spans="1:7" ht="14.25" x14ac:dyDescent="0.2">
      <c r="A36" s="224">
        <v>2016</v>
      </c>
      <c r="B36" s="230">
        <v>1.0000000000000001E-5</v>
      </c>
      <c r="C36" s="227" t="s">
        <v>340</v>
      </c>
      <c r="D36" s="168">
        <v>10</v>
      </c>
      <c r="E36" s="226" t="s">
        <v>344</v>
      </c>
      <c r="F36" s="183">
        <v>10</v>
      </c>
      <c r="G36" s="227" t="s">
        <v>340</v>
      </c>
    </row>
    <row r="37" spans="1:7" ht="14.25" x14ac:dyDescent="0.2">
      <c r="A37" s="231">
        <v>2017</v>
      </c>
      <c r="B37" s="230">
        <v>1.0000000000000001E-5</v>
      </c>
      <c r="C37" s="227" t="s">
        <v>340</v>
      </c>
      <c r="D37" s="168">
        <v>10</v>
      </c>
      <c r="E37" s="226" t="s">
        <v>344</v>
      </c>
      <c r="F37" s="183">
        <v>10</v>
      </c>
      <c r="G37" s="227" t="s">
        <v>340</v>
      </c>
    </row>
    <row r="38" spans="1:7" ht="14.25" x14ac:dyDescent="0.2">
      <c r="A38" s="231">
        <v>2018</v>
      </c>
      <c r="B38" s="230">
        <v>1.0000000000000001E-5</v>
      </c>
      <c r="C38" s="227" t="s">
        <v>340</v>
      </c>
      <c r="D38" s="168">
        <v>10</v>
      </c>
      <c r="E38" s="226" t="s">
        <v>344</v>
      </c>
      <c r="F38" s="183">
        <v>10</v>
      </c>
      <c r="G38" s="227" t="s">
        <v>340</v>
      </c>
    </row>
    <row r="39" spans="1:7" ht="14.25" x14ac:dyDescent="0.2">
      <c r="A39" s="231">
        <v>2019</v>
      </c>
      <c r="B39" s="230">
        <v>1.0000000000000001E-5</v>
      </c>
      <c r="C39" s="227" t="s">
        <v>340</v>
      </c>
      <c r="D39" s="168">
        <v>10</v>
      </c>
      <c r="E39" s="226" t="s">
        <v>344</v>
      </c>
      <c r="F39" s="183">
        <v>10</v>
      </c>
      <c r="G39" s="227" t="s">
        <v>340</v>
      </c>
    </row>
    <row r="40" spans="1:7" ht="14.25" x14ac:dyDescent="0.2">
      <c r="A40" s="231">
        <v>2020</v>
      </c>
      <c r="B40" s="230">
        <v>1.0000000000000001E-5</v>
      </c>
      <c r="C40" s="1060" t="s">
        <v>340</v>
      </c>
      <c r="D40" s="493">
        <v>10</v>
      </c>
      <c r="E40" s="1059" t="s">
        <v>344</v>
      </c>
      <c r="F40" s="183">
        <v>10</v>
      </c>
      <c r="G40" s="1060" t="s">
        <v>340</v>
      </c>
    </row>
    <row r="41" spans="1:7" ht="14.25" x14ac:dyDescent="0.2">
      <c r="A41" s="159"/>
      <c r="B41" s="159"/>
      <c r="C41" s="160"/>
      <c r="D41" s="186"/>
      <c r="E41" s="237"/>
      <c r="F41" s="186"/>
      <c r="G41" s="160"/>
    </row>
    <row r="42" spans="1:7" x14ac:dyDescent="0.2">
      <c r="A42" s="238" t="s">
        <v>216</v>
      </c>
      <c r="B42" s="238"/>
      <c r="C42" s="238"/>
    </row>
    <row r="43" spans="1:7" ht="14.25" x14ac:dyDescent="0.2">
      <c r="A43" s="239" t="s">
        <v>190</v>
      </c>
      <c r="B43" s="153" t="s">
        <v>345</v>
      </c>
    </row>
    <row r="44" spans="1:7" ht="14.25" x14ac:dyDescent="0.2">
      <c r="A44" s="239" t="s">
        <v>341</v>
      </c>
      <c r="B44" s="240" t="s">
        <v>346</v>
      </c>
      <c r="C44" s="238"/>
    </row>
    <row r="45" spans="1:7" ht="14.25" x14ac:dyDescent="0.2">
      <c r="A45" s="239" t="s">
        <v>244</v>
      </c>
      <c r="B45" s="240" t="s">
        <v>347</v>
      </c>
      <c r="C45" s="240"/>
    </row>
    <row r="46" spans="1:7" ht="14.25" x14ac:dyDescent="0.2">
      <c r="A46" s="239" t="s">
        <v>342</v>
      </c>
      <c r="B46" s="238" t="s">
        <v>348</v>
      </c>
      <c r="C46" s="238"/>
    </row>
    <row r="47" spans="1:7" ht="14.25" x14ac:dyDescent="0.2">
      <c r="A47" s="239" t="s">
        <v>339</v>
      </c>
      <c r="B47" s="240" t="s">
        <v>349</v>
      </c>
      <c r="C47" s="238"/>
    </row>
    <row r="48" spans="1:7" ht="14.25" x14ac:dyDescent="0.2">
      <c r="A48" s="239" t="s">
        <v>340</v>
      </c>
      <c r="B48" s="240" t="s">
        <v>350</v>
      </c>
      <c r="C48" s="238"/>
    </row>
    <row r="49" spans="1:3" ht="14.25" x14ac:dyDescent="0.2">
      <c r="A49" s="241" t="s">
        <v>343</v>
      </c>
      <c r="B49" s="240" t="s">
        <v>351</v>
      </c>
      <c r="C49" s="240"/>
    </row>
    <row r="50" spans="1:3" ht="14.25" x14ac:dyDescent="0.2">
      <c r="A50" s="242" t="s">
        <v>344</v>
      </c>
      <c r="B50" s="153" t="s">
        <v>352</v>
      </c>
    </row>
  </sheetData>
  <mergeCells count="2">
    <mergeCell ref="D3:G3"/>
    <mergeCell ref="A1:E1"/>
  </mergeCells>
  <hyperlinks>
    <hyperlink ref="A1" location="Inhoud!A1" display="Home" xr:uid="{00000000-0004-0000-1000-000000000000}"/>
    <hyperlink ref="A1:B1" location="Contents!A1" display="To table of contents" xr:uid="{00000000-0004-0000-1000-000001000000}"/>
  </hyperlinks>
  <pageMargins left="0.63" right="0.4" top="0.6692913385826772" bottom="0.62992125984251968" header="0.51181102362204722" footer="0.51181102362204722"/>
  <pageSetup paperSize="9" scale="75" fitToWidth="4" fitToHeight="3" orientation="portrait" r:id="rId1"/>
  <headerFooter alignWithMargins="0"/>
  <customProperties>
    <customPr name="EpmWorksheetKeyString_GU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4" tint="0.79998168889431442"/>
  </sheetPr>
  <dimension ref="A1:G124"/>
  <sheetViews>
    <sheetView zoomScale="55" zoomScaleNormal="55" workbookViewId="0">
      <selection activeCell="U69" sqref="U69"/>
    </sheetView>
  </sheetViews>
  <sheetFormatPr defaultRowHeight="12" x14ac:dyDescent="0.2"/>
  <cols>
    <col min="1" max="1" width="37.33203125" style="6" customWidth="1"/>
    <col min="2" max="3" width="20.33203125" style="6" customWidth="1"/>
    <col min="4" max="4" width="32.33203125" style="6" customWidth="1"/>
    <col min="5" max="16384" width="9.33203125" style="6"/>
  </cols>
  <sheetData>
    <row r="1" spans="1:6" ht="30.75" customHeight="1" x14ac:dyDescent="0.2">
      <c r="A1" s="1402" t="s">
        <v>2</v>
      </c>
      <c r="B1" s="1402"/>
      <c r="C1" s="1402"/>
      <c r="D1" s="1402"/>
      <c r="E1" s="1402"/>
    </row>
    <row r="2" spans="1:6" ht="20.25" x14ac:dyDescent="0.3">
      <c r="A2" s="513" t="s">
        <v>1590</v>
      </c>
      <c r="B2" s="243"/>
      <c r="C2" s="244"/>
      <c r="D2" s="244"/>
    </row>
    <row r="3" spans="1:6" ht="14.25" x14ac:dyDescent="0.2">
      <c r="A3" s="245" t="s">
        <v>353</v>
      </c>
      <c r="B3" s="244"/>
      <c r="C3" s="244"/>
      <c r="D3" s="244"/>
    </row>
    <row r="4" spans="1:6" ht="12.75" x14ac:dyDescent="0.2">
      <c r="A4" s="246"/>
      <c r="B4" s="247" t="s">
        <v>249</v>
      </c>
      <c r="C4" s="248" t="s">
        <v>354</v>
      </c>
      <c r="D4" s="249"/>
      <c r="F4" s="250"/>
    </row>
    <row r="5" spans="1:6" ht="12.75" x14ac:dyDescent="0.2">
      <c r="A5" s="251"/>
      <c r="B5" s="252" t="s">
        <v>355</v>
      </c>
      <c r="C5" s="253" t="s">
        <v>356</v>
      </c>
      <c r="D5" s="254" t="s">
        <v>357</v>
      </c>
    </row>
    <row r="6" spans="1:6" ht="12.75" x14ac:dyDescent="0.2">
      <c r="A6" s="251"/>
      <c r="B6" s="252" t="s">
        <v>358</v>
      </c>
      <c r="C6" s="255"/>
      <c r="D6" s="256"/>
    </row>
    <row r="7" spans="1:6" ht="12.75" x14ac:dyDescent="0.2">
      <c r="A7" s="257"/>
      <c r="B7" s="252"/>
      <c r="C7" s="258"/>
      <c r="D7" s="259"/>
    </row>
    <row r="8" spans="1:6" ht="12.75" x14ac:dyDescent="0.2">
      <c r="A8" s="246"/>
      <c r="B8" s="260" t="s">
        <v>188</v>
      </c>
      <c r="C8" s="261"/>
      <c r="D8" s="262"/>
    </row>
    <row r="9" spans="1:6" ht="12.75" x14ac:dyDescent="0.2">
      <c r="A9" s="251"/>
      <c r="B9" s="253"/>
      <c r="C9" s="255"/>
      <c r="D9" s="256"/>
    </row>
    <row r="10" spans="1:6" ht="12.75" x14ac:dyDescent="0.2">
      <c r="A10" s="263" t="s">
        <v>359</v>
      </c>
      <c r="B10" s="264">
        <v>20</v>
      </c>
      <c r="C10" s="265">
        <v>2.5</v>
      </c>
      <c r="D10" s="266">
        <v>20</v>
      </c>
    </row>
    <row r="11" spans="1:6" ht="12.75" x14ac:dyDescent="0.2">
      <c r="A11" s="267"/>
      <c r="B11" s="265"/>
      <c r="C11" s="265"/>
      <c r="D11" s="268"/>
    </row>
    <row r="12" spans="1:6" ht="12.75" x14ac:dyDescent="0.2">
      <c r="A12" s="269" t="s">
        <v>360</v>
      </c>
      <c r="B12" s="265"/>
      <c r="C12" s="265"/>
      <c r="D12" s="268"/>
    </row>
    <row r="13" spans="1:6" ht="12.75" x14ac:dyDescent="0.2">
      <c r="A13" s="270" t="s">
        <v>361</v>
      </c>
      <c r="B13" s="271">
        <v>1</v>
      </c>
      <c r="C13" s="271">
        <v>1</v>
      </c>
      <c r="D13" s="272">
        <v>1</v>
      </c>
    </row>
    <row r="14" spans="1:6" ht="12.75" x14ac:dyDescent="0.2">
      <c r="A14" s="270">
        <v>1985</v>
      </c>
      <c r="B14" s="271">
        <v>1</v>
      </c>
      <c r="C14" s="271">
        <v>1</v>
      </c>
      <c r="D14" s="272">
        <v>1</v>
      </c>
    </row>
    <row r="15" spans="1:6" ht="12.75" x14ac:dyDescent="0.2">
      <c r="A15" s="270">
        <v>1986</v>
      </c>
      <c r="B15" s="271">
        <v>0.99</v>
      </c>
      <c r="C15" s="271">
        <v>0.99</v>
      </c>
      <c r="D15" s="272">
        <v>0.99</v>
      </c>
    </row>
    <row r="16" spans="1:6" ht="12.75" x14ac:dyDescent="0.2">
      <c r="A16" s="270">
        <v>1987</v>
      </c>
      <c r="B16" s="271">
        <v>0.98</v>
      </c>
      <c r="C16" s="271">
        <v>0.99</v>
      </c>
      <c r="D16" s="272">
        <v>0.98</v>
      </c>
    </row>
    <row r="17" spans="1:4" ht="12.75" x14ac:dyDescent="0.2">
      <c r="A17" s="270">
        <v>1988</v>
      </c>
      <c r="B17" s="271">
        <v>0.97</v>
      </c>
      <c r="C17" s="271">
        <v>0.98</v>
      </c>
      <c r="D17" s="272">
        <v>0.97</v>
      </c>
    </row>
    <row r="18" spans="1:4" ht="12.75" x14ac:dyDescent="0.2">
      <c r="A18" s="270">
        <v>1989</v>
      </c>
      <c r="B18" s="271">
        <v>0.95</v>
      </c>
      <c r="C18" s="271">
        <v>0.97</v>
      </c>
      <c r="D18" s="272">
        <v>0.95</v>
      </c>
    </row>
    <row r="19" spans="1:4" ht="12.75" x14ac:dyDescent="0.2">
      <c r="A19" s="270">
        <v>1990</v>
      </c>
      <c r="B19" s="271">
        <v>0.9</v>
      </c>
      <c r="C19" s="271">
        <v>0.94</v>
      </c>
      <c r="D19" s="272">
        <v>0.9</v>
      </c>
    </row>
    <row r="20" spans="1:4" ht="12.75" x14ac:dyDescent="0.2">
      <c r="A20" s="270">
        <v>1991</v>
      </c>
      <c r="B20" s="271">
        <v>0.87</v>
      </c>
      <c r="C20" s="271">
        <v>0.92</v>
      </c>
      <c r="D20" s="272">
        <v>0.87</v>
      </c>
    </row>
    <row r="21" spans="1:4" ht="12.75" x14ac:dyDescent="0.2">
      <c r="A21" s="270">
        <v>1992</v>
      </c>
      <c r="B21" s="271">
        <v>0.84</v>
      </c>
      <c r="C21" s="271">
        <v>0.9</v>
      </c>
      <c r="D21" s="272">
        <v>0.84</v>
      </c>
    </row>
    <row r="22" spans="1:4" ht="12.75" x14ac:dyDescent="0.2">
      <c r="A22" s="270">
        <v>1993</v>
      </c>
      <c r="B22" s="271">
        <v>0.79</v>
      </c>
      <c r="C22" s="271">
        <v>0.87</v>
      </c>
      <c r="D22" s="272">
        <v>0.79</v>
      </c>
    </row>
    <row r="23" spans="1:4" ht="12.75" x14ac:dyDescent="0.2">
      <c r="A23" s="270">
        <v>1994</v>
      </c>
      <c r="B23" s="271">
        <v>0.76</v>
      </c>
      <c r="C23" s="271">
        <v>0.84</v>
      </c>
      <c r="D23" s="272">
        <v>0.76</v>
      </c>
    </row>
    <row r="24" spans="1:4" ht="12.75" x14ac:dyDescent="0.2">
      <c r="A24" s="270">
        <v>1995</v>
      </c>
      <c r="B24" s="271">
        <v>0.71</v>
      </c>
      <c r="C24" s="271">
        <v>0.81</v>
      </c>
      <c r="D24" s="272">
        <v>0.71</v>
      </c>
    </row>
    <row r="25" spans="1:4" ht="12.75" x14ac:dyDescent="0.2">
      <c r="A25" s="270">
        <v>1996</v>
      </c>
      <c r="B25" s="271">
        <v>0.65</v>
      </c>
      <c r="C25" s="271">
        <v>0.78</v>
      </c>
      <c r="D25" s="272">
        <v>0.65</v>
      </c>
    </row>
    <row r="26" spans="1:4" ht="12.75" x14ac:dyDescent="0.2">
      <c r="A26" s="270">
        <v>1997</v>
      </c>
      <c r="B26" s="271">
        <v>0.6</v>
      </c>
      <c r="C26" s="271">
        <v>0.74</v>
      </c>
      <c r="D26" s="272">
        <v>0.6</v>
      </c>
    </row>
    <row r="27" spans="1:4" ht="12.75" x14ac:dyDescent="0.2">
      <c r="A27" s="270">
        <v>1998</v>
      </c>
      <c r="B27" s="271">
        <v>0.55000000000000004</v>
      </c>
      <c r="C27" s="271">
        <v>0.71</v>
      </c>
      <c r="D27" s="272">
        <v>0.55000000000000004</v>
      </c>
    </row>
    <row r="28" spans="1:4" ht="12.75" x14ac:dyDescent="0.2">
      <c r="A28" s="270">
        <v>1999</v>
      </c>
      <c r="B28" s="271">
        <v>0.52088333333333336</v>
      </c>
      <c r="C28" s="271">
        <v>0.69740000000000002</v>
      </c>
      <c r="D28" s="272">
        <v>0.52088333333333336</v>
      </c>
    </row>
    <row r="29" spans="1:4" ht="12.75" x14ac:dyDescent="0.2">
      <c r="A29" s="270">
        <v>2000</v>
      </c>
      <c r="B29" s="271">
        <v>0.49681666666666668</v>
      </c>
      <c r="C29" s="271">
        <v>0.68220000000000003</v>
      </c>
      <c r="D29" s="272">
        <v>0.49681666666666668</v>
      </c>
    </row>
    <row r="30" spans="1:4" ht="12.75" x14ac:dyDescent="0.2">
      <c r="A30" s="270">
        <v>2001</v>
      </c>
      <c r="B30" s="271">
        <v>0.47274999999999995</v>
      </c>
      <c r="C30" s="271">
        <v>0.66700000000000004</v>
      </c>
      <c r="D30" s="272">
        <v>0.47274999999999995</v>
      </c>
    </row>
    <row r="31" spans="1:4" ht="12.75" x14ac:dyDescent="0.2">
      <c r="A31" s="270">
        <v>2002</v>
      </c>
      <c r="B31" s="271">
        <v>0.43151999999999996</v>
      </c>
      <c r="C31" s="271">
        <v>0.64095999999999997</v>
      </c>
      <c r="D31" s="272">
        <v>0.43151999999999996</v>
      </c>
    </row>
    <row r="32" spans="1:4" ht="12.75" x14ac:dyDescent="0.2">
      <c r="A32" s="270">
        <v>2003</v>
      </c>
      <c r="B32" s="271">
        <v>0.40928999999999999</v>
      </c>
      <c r="C32" s="271">
        <v>0.62692000000000003</v>
      </c>
      <c r="D32" s="272">
        <v>0.40928999999999999</v>
      </c>
    </row>
    <row r="33" spans="1:4" ht="12.75" x14ac:dyDescent="0.2">
      <c r="A33" s="270">
        <v>2004</v>
      </c>
      <c r="B33" s="271">
        <v>0.37906100000000004</v>
      </c>
      <c r="C33" s="271">
        <v>0.60782800000000003</v>
      </c>
      <c r="D33" s="272">
        <v>0.37906100000000004</v>
      </c>
    </row>
    <row r="34" spans="1:4" ht="12.75" x14ac:dyDescent="0.2">
      <c r="A34" s="270">
        <v>2005</v>
      </c>
      <c r="B34" s="271">
        <v>0.34883200000000003</v>
      </c>
      <c r="C34" s="271">
        <v>0.58873600000000004</v>
      </c>
      <c r="D34" s="272">
        <v>0.34883200000000003</v>
      </c>
    </row>
    <row r="35" spans="1:4" ht="12.75" x14ac:dyDescent="0.2">
      <c r="A35" s="270">
        <v>2006</v>
      </c>
      <c r="B35" s="271">
        <v>0.31860299999999997</v>
      </c>
      <c r="C35" s="271">
        <v>0.56964400000000004</v>
      </c>
      <c r="D35" s="272">
        <v>0.31860299999999997</v>
      </c>
    </row>
    <row r="36" spans="1:4" ht="12.75" x14ac:dyDescent="0.2">
      <c r="A36" s="270">
        <v>2007</v>
      </c>
      <c r="B36" s="271">
        <v>0.28837400000000002</v>
      </c>
      <c r="C36" s="271">
        <v>0.55055200000000004</v>
      </c>
      <c r="D36" s="272">
        <v>0.28837400000000002</v>
      </c>
    </row>
    <row r="37" spans="1:4" ht="12.75" x14ac:dyDescent="0.2">
      <c r="A37" s="270">
        <v>2008</v>
      </c>
      <c r="B37" s="271">
        <v>0.25814499999999996</v>
      </c>
      <c r="C37" s="271">
        <v>0.53146000000000004</v>
      </c>
      <c r="D37" s="272">
        <v>0.25814499999999996</v>
      </c>
    </row>
    <row r="38" spans="1:4" ht="12.75" x14ac:dyDescent="0.2">
      <c r="A38" s="270">
        <v>2009</v>
      </c>
      <c r="B38" s="271">
        <v>0.24683999999999995</v>
      </c>
      <c r="C38" s="271">
        <v>0.52432000000000001</v>
      </c>
      <c r="D38" s="272">
        <v>0.24683999999999995</v>
      </c>
    </row>
    <row r="39" spans="1:4" ht="12.75" x14ac:dyDescent="0.2">
      <c r="A39" s="270">
        <v>2010</v>
      </c>
      <c r="B39" s="271">
        <v>0.21453999999999993</v>
      </c>
      <c r="C39" s="271">
        <v>0.50391999999999992</v>
      </c>
      <c r="D39" s="272">
        <v>0.21453999999999993</v>
      </c>
    </row>
    <row r="40" spans="1:4" ht="12.75" x14ac:dyDescent="0.2">
      <c r="A40" s="270">
        <v>2011</v>
      </c>
      <c r="B40" s="271">
        <v>0.21026500000000006</v>
      </c>
      <c r="C40" s="271">
        <v>0.50122</v>
      </c>
      <c r="D40" s="272">
        <v>0.21026500000000006</v>
      </c>
    </row>
    <row r="41" spans="1:4" ht="12.75" x14ac:dyDescent="0.2">
      <c r="A41" s="270">
        <v>2012</v>
      </c>
      <c r="B41" s="271">
        <v>0.19164500000000001</v>
      </c>
      <c r="C41" s="271">
        <v>0.48946000000000001</v>
      </c>
      <c r="D41" s="272">
        <v>0.19164500000000001</v>
      </c>
    </row>
    <row r="42" spans="1:4" ht="12.75" x14ac:dyDescent="0.2">
      <c r="A42" s="270">
        <v>2013</v>
      </c>
      <c r="B42" s="271">
        <v>0.17957999999999996</v>
      </c>
      <c r="C42" s="271">
        <v>0.48183999999999999</v>
      </c>
      <c r="D42" s="272">
        <v>0.17957999999999996</v>
      </c>
    </row>
    <row r="43" spans="1:4" ht="12.75" x14ac:dyDescent="0.2">
      <c r="A43" s="270">
        <v>2014</v>
      </c>
      <c r="B43" s="271">
        <v>0.16514000000000009</v>
      </c>
      <c r="C43" s="271">
        <v>0.47272000000000008</v>
      </c>
      <c r="D43" s="272">
        <v>0.16514000000000009</v>
      </c>
    </row>
    <row r="44" spans="1:4" ht="12.75" x14ac:dyDescent="0.2">
      <c r="A44" s="270">
        <v>2015</v>
      </c>
      <c r="B44" s="271">
        <v>0.14499999999999999</v>
      </c>
      <c r="C44" s="271">
        <v>0.46</v>
      </c>
      <c r="D44" s="272">
        <v>0.14499999999999999</v>
      </c>
    </row>
    <row r="45" spans="1:4" ht="12.75" x14ac:dyDescent="0.2">
      <c r="A45" s="270">
        <v>2016</v>
      </c>
      <c r="B45" s="273">
        <v>0.12599999999999997</v>
      </c>
      <c r="C45" s="273">
        <v>0.44800000000000001</v>
      </c>
      <c r="D45" s="274">
        <v>0.12599999999999997</v>
      </c>
    </row>
    <row r="46" spans="1:4" ht="12.75" x14ac:dyDescent="0.2">
      <c r="A46" s="270">
        <v>2017</v>
      </c>
      <c r="B46" s="273">
        <v>0.11649999999999996</v>
      </c>
      <c r="C46" s="273">
        <v>0.442</v>
      </c>
      <c r="D46" s="274">
        <v>0.11649999999999996</v>
      </c>
    </row>
    <row r="47" spans="1:4" ht="12.75" x14ac:dyDescent="0.2">
      <c r="A47" s="270">
        <v>2018</v>
      </c>
      <c r="B47" s="273">
        <v>0.11</v>
      </c>
      <c r="C47" s="273">
        <v>0.43</v>
      </c>
      <c r="D47" s="274">
        <v>0.11</v>
      </c>
    </row>
    <row r="48" spans="1:4" ht="12.75" x14ac:dyDescent="0.2">
      <c r="A48" s="270">
        <v>2019</v>
      </c>
      <c r="B48" s="273">
        <v>0.1</v>
      </c>
      <c r="C48" s="273">
        <v>0.42</v>
      </c>
      <c r="D48" s="274">
        <v>0.1</v>
      </c>
    </row>
    <row r="49" spans="1:7" ht="12.75" x14ac:dyDescent="0.2">
      <c r="A49" s="1061">
        <v>2020</v>
      </c>
      <c r="B49" s="1062">
        <v>0.1</v>
      </c>
      <c r="C49" s="1062">
        <v>0.42</v>
      </c>
      <c r="D49" s="1063">
        <v>0.1</v>
      </c>
    </row>
    <row r="50" spans="1:7" ht="12.75" x14ac:dyDescent="0.2">
      <c r="A50" s="257"/>
      <c r="B50" s="258"/>
      <c r="C50" s="258"/>
      <c r="D50" s="259"/>
    </row>
    <row r="51" spans="1:7" ht="12.75" x14ac:dyDescent="0.2">
      <c r="A51" s="6" t="s">
        <v>362</v>
      </c>
      <c r="B51" s="275" t="s">
        <v>363</v>
      </c>
      <c r="C51" s="255"/>
      <c r="D51" s="255"/>
    </row>
    <row r="52" spans="1:7" s="277" customFormat="1" ht="15" customHeight="1" x14ac:dyDescent="0.2">
      <c r="A52" s="276" t="s">
        <v>364</v>
      </c>
      <c r="C52" s="278"/>
      <c r="D52" s="278"/>
    </row>
    <row r="53" spans="1:7" ht="12.75" x14ac:dyDescent="0.2">
      <c r="A53" s="279" t="s">
        <v>365</v>
      </c>
      <c r="C53" s="244"/>
      <c r="D53" s="244"/>
    </row>
    <row r="54" spans="1:7" ht="12.75" x14ac:dyDescent="0.2">
      <c r="A54" s="25" t="s">
        <v>366</v>
      </c>
    </row>
    <row r="55" spans="1:7" ht="12.75" x14ac:dyDescent="0.2">
      <c r="A55" s="280" t="s">
        <v>367</v>
      </c>
    </row>
    <row r="56" spans="1:7" ht="12.75" x14ac:dyDescent="0.2">
      <c r="A56" s="152" t="s">
        <v>281</v>
      </c>
      <c r="G56" s="281"/>
    </row>
    <row r="57" spans="1:7" ht="12.75" x14ac:dyDescent="0.2">
      <c r="A57" s="25"/>
      <c r="G57" s="282"/>
    </row>
    <row r="58" spans="1:7" ht="20.25" x14ac:dyDescent="0.3">
      <c r="A58" s="513" t="s">
        <v>1591</v>
      </c>
      <c r="C58" s="283"/>
      <c r="G58" s="284"/>
    </row>
    <row r="59" spans="1:7" ht="15.75" x14ac:dyDescent="0.25">
      <c r="A59" s="84" t="s">
        <v>1495</v>
      </c>
      <c r="C59" s="283"/>
      <c r="G59" s="284"/>
    </row>
    <row r="60" spans="1:7" ht="12.75" x14ac:dyDescent="0.2">
      <c r="A60" s="285"/>
      <c r="B60" s="286" t="s">
        <v>368</v>
      </c>
      <c r="C60" s="286" t="s">
        <v>369</v>
      </c>
      <c r="D60" s="286" t="s">
        <v>370</v>
      </c>
      <c r="G60" s="75"/>
    </row>
    <row r="61" spans="1:7" ht="12.75" x14ac:dyDescent="0.2">
      <c r="A61" s="287">
        <v>1990</v>
      </c>
      <c r="B61" s="288">
        <v>0</v>
      </c>
      <c r="C61" s="289">
        <v>85</v>
      </c>
      <c r="D61" s="290">
        <v>85</v>
      </c>
      <c r="G61" s="291"/>
    </row>
    <row r="62" spans="1:7" ht="12.75" x14ac:dyDescent="0.2">
      <c r="A62" s="292">
        <v>1991</v>
      </c>
      <c r="B62" s="293">
        <v>0</v>
      </c>
      <c r="C62" s="294">
        <v>82</v>
      </c>
      <c r="D62" s="295">
        <v>79</v>
      </c>
      <c r="G62" s="291"/>
    </row>
    <row r="63" spans="1:7" ht="12.75" x14ac:dyDescent="0.2">
      <c r="A63" s="292">
        <v>1992</v>
      </c>
      <c r="B63" s="293">
        <v>0</v>
      </c>
      <c r="C63" s="294">
        <v>78</v>
      </c>
      <c r="D63" s="295">
        <v>73</v>
      </c>
      <c r="G63" s="291"/>
    </row>
    <row r="64" spans="1:7" ht="12.75" x14ac:dyDescent="0.2">
      <c r="A64" s="292">
        <v>1993</v>
      </c>
      <c r="B64" s="293">
        <v>0</v>
      </c>
      <c r="C64" s="294">
        <v>75</v>
      </c>
      <c r="D64" s="295">
        <v>67</v>
      </c>
      <c r="G64" s="291"/>
    </row>
    <row r="65" spans="1:7" ht="12.75" x14ac:dyDescent="0.2">
      <c r="A65" s="292">
        <v>1994</v>
      </c>
      <c r="B65" s="293">
        <v>0</v>
      </c>
      <c r="C65" s="294">
        <v>71</v>
      </c>
      <c r="D65" s="295">
        <v>61</v>
      </c>
      <c r="G65" s="291"/>
    </row>
    <row r="66" spans="1:7" ht="12.75" x14ac:dyDescent="0.2">
      <c r="A66" s="292">
        <v>1995</v>
      </c>
      <c r="B66" s="293">
        <v>0</v>
      </c>
      <c r="C66" s="294">
        <v>68</v>
      </c>
      <c r="D66" s="295">
        <v>55</v>
      </c>
      <c r="G66" s="291"/>
    </row>
    <row r="67" spans="1:7" ht="12.75" x14ac:dyDescent="0.2">
      <c r="A67" s="292">
        <v>1996</v>
      </c>
      <c r="B67" s="293">
        <v>0</v>
      </c>
      <c r="C67" s="294">
        <v>65</v>
      </c>
      <c r="D67" s="295">
        <v>49</v>
      </c>
      <c r="G67" s="291"/>
    </row>
    <row r="68" spans="1:7" ht="12.75" x14ac:dyDescent="0.2">
      <c r="A68" s="292">
        <v>1997</v>
      </c>
      <c r="B68" s="293">
        <v>0</v>
      </c>
      <c r="C68" s="294">
        <v>61</v>
      </c>
      <c r="D68" s="295">
        <v>43</v>
      </c>
      <c r="G68" s="291"/>
    </row>
    <row r="69" spans="1:7" ht="12.75" x14ac:dyDescent="0.2">
      <c r="A69" s="292">
        <v>1998</v>
      </c>
      <c r="B69" s="293">
        <v>0</v>
      </c>
      <c r="C69" s="294">
        <v>58</v>
      </c>
      <c r="D69" s="295">
        <v>36</v>
      </c>
      <c r="G69" s="291"/>
    </row>
    <row r="70" spans="1:7" ht="12.75" x14ac:dyDescent="0.2">
      <c r="A70" s="292">
        <v>1999</v>
      </c>
      <c r="B70" s="293">
        <v>0</v>
      </c>
      <c r="C70" s="294">
        <v>54</v>
      </c>
      <c r="D70" s="295">
        <v>30</v>
      </c>
      <c r="G70" s="291"/>
    </row>
    <row r="71" spans="1:7" ht="12.75" x14ac:dyDescent="0.2">
      <c r="A71" s="292">
        <v>2000</v>
      </c>
      <c r="B71" s="293">
        <v>0</v>
      </c>
      <c r="C71" s="294">
        <v>51</v>
      </c>
      <c r="D71" s="295">
        <v>24</v>
      </c>
      <c r="G71" s="291"/>
    </row>
    <row r="72" spans="1:7" ht="12.75" x14ac:dyDescent="0.2">
      <c r="A72" s="292">
        <v>2001</v>
      </c>
      <c r="B72" s="293">
        <v>0</v>
      </c>
      <c r="C72" s="294">
        <v>48</v>
      </c>
      <c r="D72" s="295">
        <v>18</v>
      </c>
      <c r="G72" s="291"/>
    </row>
    <row r="73" spans="1:7" ht="12.75" x14ac:dyDescent="0.2">
      <c r="A73" s="292">
        <v>2002</v>
      </c>
      <c r="B73" s="293">
        <v>0</v>
      </c>
      <c r="C73" s="294">
        <v>44</v>
      </c>
      <c r="D73" s="295">
        <v>12</v>
      </c>
      <c r="G73" s="291"/>
    </row>
    <row r="74" spans="1:7" ht="12.75" x14ac:dyDescent="0.2">
      <c r="A74" s="292">
        <v>2003</v>
      </c>
      <c r="B74" s="293">
        <v>0</v>
      </c>
      <c r="C74" s="294">
        <v>41</v>
      </c>
      <c r="D74" s="295">
        <v>6</v>
      </c>
      <c r="G74" s="291"/>
    </row>
    <row r="75" spans="1:7" ht="12.75" x14ac:dyDescent="0.2">
      <c r="A75" s="292">
        <v>2004</v>
      </c>
      <c r="B75" s="293">
        <v>0</v>
      </c>
      <c r="C75" s="294">
        <v>37</v>
      </c>
      <c r="D75" s="295">
        <v>0</v>
      </c>
      <c r="G75" s="291"/>
    </row>
    <row r="76" spans="1:7" ht="12.75" x14ac:dyDescent="0.2">
      <c r="A76" s="292">
        <v>2005</v>
      </c>
      <c r="B76" s="293">
        <v>0</v>
      </c>
      <c r="C76" s="294">
        <v>34</v>
      </c>
      <c r="D76" s="295">
        <v>0</v>
      </c>
      <c r="G76" s="291"/>
    </row>
    <row r="77" spans="1:7" ht="12.75" x14ac:dyDescent="0.2">
      <c r="A77" s="292">
        <v>2006</v>
      </c>
      <c r="B77" s="293">
        <v>0</v>
      </c>
      <c r="C77" s="294">
        <v>31</v>
      </c>
      <c r="D77" s="295">
        <v>0</v>
      </c>
      <c r="G77" s="291"/>
    </row>
    <row r="78" spans="1:7" ht="12.75" x14ac:dyDescent="0.2">
      <c r="A78" s="292">
        <v>2007</v>
      </c>
      <c r="B78" s="293">
        <v>0</v>
      </c>
      <c r="C78" s="294">
        <v>25.75</v>
      </c>
      <c r="D78" s="295">
        <v>0</v>
      </c>
      <c r="G78" s="291"/>
    </row>
    <row r="79" spans="1:7" ht="12.75" x14ac:dyDescent="0.2">
      <c r="A79" s="292">
        <v>2008</v>
      </c>
      <c r="B79" s="293">
        <v>0</v>
      </c>
      <c r="C79" s="294">
        <v>20.5</v>
      </c>
      <c r="D79" s="295">
        <v>0</v>
      </c>
      <c r="G79" s="291"/>
    </row>
    <row r="80" spans="1:7" ht="12.75" x14ac:dyDescent="0.2">
      <c r="A80" s="292">
        <v>2009</v>
      </c>
      <c r="B80" s="293">
        <v>0</v>
      </c>
      <c r="C80" s="294">
        <v>15.25</v>
      </c>
      <c r="D80" s="295">
        <v>0</v>
      </c>
      <c r="G80" s="291"/>
    </row>
    <row r="81" spans="1:7" ht="12.75" x14ac:dyDescent="0.2">
      <c r="A81" s="292">
        <v>2010</v>
      </c>
      <c r="B81" s="293">
        <v>0</v>
      </c>
      <c r="C81" s="294">
        <v>10</v>
      </c>
      <c r="D81" s="295">
        <v>0</v>
      </c>
      <c r="G81" s="291"/>
    </row>
    <row r="82" spans="1:7" ht="12.75" x14ac:dyDescent="0.2">
      <c r="A82" s="292">
        <v>2011</v>
      </c>
      <c r="B82" s="293">
        <v>0</v>
      </c>
      <c r="C82" s="294">
        <v>8</v>
      </c>
      <c r="D82" s="295">
        <v>0</v>
      </c>
      <c r="G82" s="291"/>
    </row>
    <row r="83" spans="1:7" ht="12.75" x14ac:dyDescent="0.2">
      <c r="A83" s="292">
        <v>2012</v>
      </c>
      <c r="B83" s="293">
        <v>0</v>
      </c>
      <c r="C83" s="294">
        <v>5</v>
      </c>
      <c r="D83" s="295">
        <v>0</v>
      </c>
      <c r="G83" s="291"/>
    </row>
    <row r="84" spans="1:7" ht="12.75" x14ac:dyDescent="0.2">
      <c r="A84" s="292">
        <v>2013</v>
      </c>
      <c r="B84" s="293">
        <v>0</v>
      </c>
      <c r="C84" s="294">
        <v>3</v>
      </c>
      <c r="D84" s="295">
        <v>0</v>
      </c>
      <c r="G84" s="291"/>
    </row>
    <row r="85" spans="1:7" ht="12.75" x14ac:dyDescent="0.2">
      <c r="A85" s="292">
        <v>2014</v>
      </c>
      <c r="B85" s="293">
        <v>0</v>
      </c>
      <c r="C85" s="294">
        <v>1</v>
      </c>
      <c r="D85" s="295">
        <v>0</v>
      </c>
      <c r="G85" s="291"/>
    </row>
    <row r="86" spans="1:7" ht="12.75" x14ac:dyDescent="0.2">
      <c r="A86" s="292">
        <v>2015</v>
      </c>
      <c r="B86" s="293">
        <v>0</v>
      </c>
      <c r="C86" s="294">
        <v>0</v>
      </c>
      <c r="D86" s="295">
        <v>0</v>
      </c>
      <c r="G86" s="291"/>
    </row>
    <row r="87" spans="1:7" ht="12.75" x14ac:dyDescent="0.2">
      <c r="A87" s="292">
        <v>2016</v>
      </c>
      <c r="B87" s="293">
        <v>0</v>
      </c>
      <c r="C87" s="294">
        <v>0</v>
      </c>
      <c r="D87" s="295">
        <v>0</v>
      </c>
      <c r="G87" s="291"/>
    </row>
    <row r="88" spans="1:7" ht="12.75" x14ac:dyDescent="0.2">
      <c r="A88" s="292">
        <v>2017</v>
      </c>
      <c r="B88" s="293">
        <v>0</v>
      </c>
      <c r="C88" s="294">
        <v>0</v>
      </c>
      <c r="D88" s="295">
        <v>0</v>
      </c>
      <c r="G88" s="291"/>
    </row>
    <row r="89" spans="1:7" ht="12.75" x14ac:dyDescent="0.2">
      <c r="A89" s="723">
        <v>2018</v>
      </c>
      <c r="B89" s="724">
        <v>0</v>
      </c>
      <c r="C89" s="724">
        <v>0</v>
      </c>
      <c r="D89" s="725">
        <v>0</v>
      </c>
      <c r="G89" s="291"/>
    </row>
    <row r="90" spans="1:7" ht="12.75" x14ac:dyDescent="0.2">
      <c r="A90" s="723">
        <v>2019</v>
      </c>
      <c r="B90" s="724">
        <v>0</v>
      </c>
      <c r="C90" s="724">
        <v>0</v>
      </c>
      <c r="D90" s="725">
        <v>0</v>
      </c>
      <c r="G90" s="291"/>
    </row>
    <row r="91" spans="1:7" ht="12.75" x14ac:dyDescent="0.2">
      <c r="A91" s="723">
        <v>2020</v>
      </c>
      <c r="B91" s="724">
        <v>0</v>
      </c>
      <c r="C91" s="724">
        <v>0</v>
      </c>
      <c r="D91" s="725">
        <v>0</v>
      </c>
      <c r="G91" s="291"/>
    </row>
    <row r="92" spans="1:7" x14ac:dyDescent="0.2">
      <c r="A92" s="296"/>
      <c r="B92" s="297"/>
      <c r="C92" s="297"/>
      <c r="D92" s="298"/>
      <c r="G92" s="75"/>
    </row>
    <row r="93" spans="1:7" ht="12.75" x14ac:dyDescent="0.2">
      <c r="A93" s="6" t="s">
        <v>371</v>
      </c>
      <c r="B93" s="299"/>
    </row>
    <row r="94" spans="1:7" ht="12.75" x14ac:dyDescent="0.2">
      <c r="A94" s="6" t="s">
        <v>372</v>
      </c>
      <c r="B94" s="280"/>
    </row>
    <row r="95" spans="1:7" ht="12.75" x14ac:dyDescent="0.2">
      <c r="A95" s="88" t="s">
        <v>373</v>
      </c>
      <c r="B95" s="280"/>
    </row>
    <row r="96" spans="1:7" ht="12.75" x14ac:dyDescent="0.2">
      <c r="A96" s="152" t="s">
        <v>281</v>
      </c>
    </row>
    <row r="98" spans="1:5" ht="20.25" x14ac:dyDescent="0.3">
      <c r="A98" s="513" t="s">
        <v>1592</v>
      </c>
    </row>
    <row r="99" spans="1:5" ht="27" customHeight="1" x14ac:dyDescent="0.2">
      <c r="A99" s="300" t="s">
        <v>374</v>
      </c>
      <c r="B99" s="1451" t="s">
        <v>375</v>
      </c>
      <c r="C99" s="1452"/>
      <c r="E99"/>
    </row>
    <row r="100" spans="1:5" x14ac:dyDescent="0.2">
      <c r="A100" s="301"/>
      <c r="B100" s="302" t="s">
        <v>376</v>
      </c>
      <c r="C100" s="303" t="s">
        <v>377</v>
      </c>
    </row>
    <row r="101" spans="1:5" ht="12.75" x14ac:dyDescent="0.2">
      <c r="A101" s="304" t="s">
        <v>378</v>
      </c>
      <c r="B101" s="305">
        <v>74</v>
      </c>
      <c r="C101" s="306">
        <v>7.4</v>
      </c>
    </row>
    <row r="102" spans="1:5" ht="12.75" x14ac:dyDescent="0.2">
      <c r="A102" s="307" t="s">
        <v>379</v>
      </c>
      <c r="B102" s="305">
        <v>67</v>
      </c>
      <c r="C102" s="306">
        <v>6.7</v>
      </c>
    </row>
    <row r="103" spans="1:5" ht="12.75" x14ac:dyDescent="0.2">
      <c r="A103" s="307" t="s">
        <v>380</v>
      </c>
      <c r="B103" s="305">
        <v>35</v>
      </c>
      <c r="C103" s="306">
        <v>3.5</v>
      </c>
    </row>
    <row r="104" spans="1:5" ht="12.75" x14ac:dyDescent="0.2">
      <c r="A104" s="307" t="s">
        <v>381</v>
      </c>
      <c r="B104" s="305">
        <v>90</v>
      </c>
      <c r="C104" s="306">
        <v>9</v>
      </c>
    </row>
    <row r="105" spans="1:5" ht="12.75" x14ac:dyDescent="0.2">
      <c r="A105" s="307" t="s">
        <v>382</v>
      </c>
      <c r="B105" s="305">
        <v>25</v>
      </c>
      <c r="C105" s="306">
        <v>2.5</v>
      </c>
    </row>
    <row r="106" spans="1:5" ht="12.75" x14ac:dyDescent="0.2">
      <c r="A106" s="307" t="s">
        <v>383</v>
      </c>
      <c r="B106" s="305">
        <v>73</v>
      </c>
      <c r="C106" s="306">
        <v>7.3</v>
      </c>
    </row>
    <row r="107" spans="1:5" ht="12.75" x14ac:dyDescent="0.2">
      <c r="A107" s="307" t="s">
        <v>384</v>
      </c>
      <c r="B107" s="305">
        <v>367</v>
      </c>
      <c r="C107" s="306">
        <v>36.799999999999997</v>
      </c>
    </row>
    <row r="108" spans="1:5" ht="12.75" x14ac:dyDescent="0.2">
      <c r="A108" s="307" t="s">
        <v>385</v>
      </c>
      <c r="B108" s="305">
        <v>232</v>
      </c>
      <c r="C108" s="306">
        <v>23.2</v>
      </c>
    </row>
    <row r="109" spans="1:5" ht="12.75" x14ac:dyDescent="0.2">
      <c r="A109" s="307" t="s">
        <v>386</v>
      </c>
      <c r="B109" s="305">
        <v>34</v>
      </c>
      <c r="C109" s="306">
        <v>3.4</v>
      </c>
    </row>
    <row r="110" spans="1:5" ht="12.75" x14ac:dyDescent="0.2">
      <c r="A110" s="308" t="s">
        <v>387</v>
      </c>
      <c r="B110" s="309">
        <v>1</v>
      </c>
      <c r="C110" s="310">
        <v>0.1</v>
      </c>
    </row>
    <row r="111" spans="1:5" ht="12.75" x14ac:dyDescent="0.2">
      <c r="A111" s="311" t="s">
        <v>388</v>
      </c>
      <c r="B111" s="312">
        <v>998</v>
      </c>
      <c r="C111" s="310">
        <v>100</v>
      </c>
    </row>
    <row r="112" spans="1:5" ht="12.75" x14ac:dyDescent="0.2">
      <c r="A112" s="88" t="s">
        <v>389</v>
      </c>
    </row>
    <row r="114" spans="1:3" ht="20.25" x14ac:dyDescent="0.3">
      <c r="A114" s="513" t="s">
        <v>1593</v>
      </c>
    </row>
    <row r="115" spans="1:3" ht="12.75" x14ac:dyDescent="0.2">
      <c r="A115" s="313"/>
      <c r="B115" s="314" t="s">
        <v>390</v>
      </c>
      <c r="C115" s="314"/>
    </row>
    <row r="116" spans="1:3" ht="12.75" x14ac:dyDescent="0.2">
      <c r="A116" s="315"/>
      <c r="B116" s="316" t="s">
        <v>391</v>
      </c>
      <c r="C116" s="317" t="s">
        <v>392</v>
      </c>
    </row>
    <row r="117" spans="1:3" ht="12.75" x14ac:dyDescent="0.2">
      <c r="A117" s="318"/>
      <c r="B117" s="319"/>
      <c r="C117" s="24" t="s">
        <v>376</v>
      </c>
    </row>
    <row r="118" spans="1:3" ht="12.75" x14ac:dyDescent="0.2">
      <c r="A118" s="320"/>
      <c r="B118" s="316"/>
      <c r="C118" s="317"/>
    </row>
    <row r="119" spans="1:3" ht="14.25" x14ac:dyDescent="0.2">
      <c r="A119" s="321" t="s">
        <v>393</v>
      </c>
      <c r="B119" s="322" t="s">
        <v>394</v>
      </c>
      <c r="C119" s="323" t="s">
        <v>395</v>
      </c>
    </row>
    <row r="120" spans="1:3" ht="12.75" x14ac:dyDescent="0.2">
      <c r="A120" s="324" t="s">
        <v>396</v>
      </c>
      <c r="B120" s="322" t="s">
        <v>397</v>
      </c>
      <c r="C120" s="323" t="s">
        <v>398</v>
      </c>
    </row>
    <row r="121" spans="1:3" ht="12.75" x14ac:dyDescent="0.2">
      <c r="A121" s="307" t="s">
        <v>399</v>
      </c>
      <c r="B121" s="322" t="s">
        <v>400</v>
      </c>
      <c r="C121" s="323">
        <v>0.15</v>
      </c>
    </row>
    <row r="122" spans="1:3" ht="12.75" x14ac:dyDescent="0.2">
      <c r="A122" s="325"/>
      <c r="B122" s="326"/>
      <c r="C122" s="327"/>
    </row>
    <row r="123" spans="1:3" ht="14.25" x14ac:dyDescent="0.2">
      <c r="A123" s="72" t="s">
        <v>401</v>
      </c>
    </row>
    <row r="124" spans="1:3" ht="12.75" x14ac:dyDescent="0.2">
      <c r="A124" s="328" t="s">
        <v>402</v>
      </c>
    </row>
  </sheetData>
  <mergeCells count="2">
    <mergeCell ref="B99:C99"/>
    <mergeCell ref="A1:E1"/>
  </mergeCells>
  <hyperlinks>
    <hyperlink ref="A1" location="Contents!A1" display="To table of contents" xr:uid="{00000000-0004-0000-1100-000000000000}"/>
    <hyperlink ref="A54" r:id="rId1" xr:uid="{00000000-0004-0000-1100-000001000000}"/>
    <hyperlink ref="A56" r:id="rId2" display="Documentation' on the website of the Dutch Emission Registration." xr:uid="{00000000-0004-0000-1100-000002000000}"/>
    <hyperlink ref="A96" r:id="rId3" display="Documentation' on the website of the Dutch Emission Registration." xr:uid="{00000000-0004-0000-1100-000003000000}"/>
  </hyperlinks>
  <pageMargins left="0.66" right="0.47" top="0.64" bottom="0.66" header="0.5" footer="0.5"/>
  <pageSetup paperSize="9" scale="75" orientation="portrait" r:id="rId4"/>
  <headerFooter alignWithMargins="0"/>
  <rowBreaks count="1" manualBreakCount="1">
    <brk id="97" max="5" man="1"/>
  </rowBreaks>
  <customProperties>
    <customPr name="EpmWorksheetKeyString_GUID" r:id="rId5"/>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theme="4" tint="0.79998168889431442"/>
    <pageSetUpPr fitToPage="1"/>
  </sheetPr>
  <dimension ref="A1:K28"/>
  <sheetViews>
    <sheetView zoomScale="80" zoomScaleNormal="80" workbookViewId="0">
      <selection activeCell="U69" sqref="U69"/>
    </sheetView>
  </sheetViews>
  <sheetFormatPr defaultRowHeight="12" x14ac:dyDescent="0.2"/>
  <cols>
    <col min="1" max="1" width="25.33203125" style="6" customWidth="1"/>
    <col min="2" max="4" width="12" style="6" customWidth="1"/>
    <col min="5" max="5" width="18.5" style="6" customWidth="1"/>
    <col min="6" max="6" width="9.33203125" style="6"/>
    <col min="7" max="7" width="11.1640625" style="6" customWidth="1"/>
    <col min="8" max="8" width="9.33203125" style="6"/>
    <col min="9" max="9" width="33.1640625" style="6" customWidth="1"/>
    <col min="10" max="10" width="9.33203125" style="6"/>
    <col min="11" max="11" width="20" style="6" customWidth="1"/>
    <col min="12" max="16384" width="9.33203125" style="6"/>
  </cols>
  <sheetData>
    <row r="1" spans="1:11" ht="30" customHeight="1" x14ac:dyDescent="0.2">
      <c r="A1" s="1402" t="s">
        <v>2</v>
      </c>
      <c r="B1" s="1402"/>
      <c r="C1" s="483"/>
    </row>
    <row r="2" spans="1:11" ht="20.25" x14ac:dyDescent="0.3">
      <c r="A2" s="508" t="s">
        <v>1594</v>
      </c>
      <c r="B2" s="127"/>
      <c r="C2" s="127"/>
      <c r="D2" s="127"/>
      <c r="I2" s="508" t="s">
        <v>1595</v>
      </c>
      <c r="J2" s="75"/>
      <c r="K2" s="337"/>
    </row>
    <row r="3" spans="1:11" ht="12.75" x14ac:dyDescent="0.2">
      <c r="A3" s="330"/>
      <c r="B3" s="1453" t="s">
        <v>403</v>
      </c>
      <c r="C3" s="1453"/>
      <c r="D3" s="1453"/>
      <c r="I3" s="340"/>
      <c r="J3" s="75"/>
      <c r="K3" s="337" t="s">
        <v>405</v>
      </c>
    </row>
    <row r="4" spans="1:11" ht="12.75" x14ac:dyDescent="0.2">
      <c r="A4" s="330"/>
      <c r="B4" s="132" t="s">
        <v>267</v>
      </c>
      <c r="C4" s="132" t="s">
        <v>268</v>
      </c>
      <c r="D4" s="516" t="s">
        <v>269</v>
      </c>
      <c r="I4" s="514" t="s">
        <v>354</v>
      </c>
      <c r="J4" s="75"/>
      <c r="K4" s="75"/>
    </row>
    <row r="5" spans="1:11" ht="13.5" x14ac:dyDescent="0.25">
      <c r="A5" s="330"/>
      <c r="B5" s="517" t="s">
        <v>270</v>
      </c>
      <c r="C5" s="132"/>
      <c r="D5" s="132"/>
      <c r="I5" s="405" t="s">
        <v>406</v>
      </c>
      <c r="J5" s="340" t="s">
        <v>407</v>
      </c>
      <c r="K5" s="515">
        <v>7.7000000000000008E-6</v>
      </c>
    </row>
    <row r="6" spans="1:11" ht="13.5" x14ac:dyDescent="0.25">
      <c r="A6" s="518" t="s">
        <v>404</v>
      </c>
      <c r="B6" s="132" t="s">
        <v>114</v>
      </c>
      <c r="C6" s="132">
        <v>0</v>
      </c>
      <c r="D6" s="132">
        <v>100</v>
      </c>
      <c r="I6" s="405" t="s">
        <v>408</v>
      </c>
      <c r="J6" s="340" t="s">
        <v>256</v>
      </c>
      <c r="K6" s="515">
        <v>3.3800000000000002E-5</v>
      </c>
    </row>
    <row r="7" spans="1:11" ht="13.5" x14ac:dyDescent="0.25">
      <c r="A7" s="518" t="s">
        <v>369</v>
      </c>
      <c r="B7" s="132" t="s">
        <v>114</v>
      </c>
      <c r="C7" s="132">
        <v>80</v>
      </c>
      <c r="D7" s="132">
        <v>20</v>
      </c>
      <c r="I7" s="405" t="s">
        <v>409</v>
      </c>
      <c r="J7" s="340" t="s">
        <v>256</v>
      </c>
      <c r="K7" s="515">
        <v>1.4799999999999999E-4</v>
      </c>
    </row>
    <row r="8" spans="1:11" ht="13.5" x14ac:dyDescent="0.25">
      <c r="A8" s="518" t="s">
        <v>370</v>
      </c>
      <c r="B8" s="132" t="s">
        <v>114</v>
      </c>
      <c r="C8" s="132">
        <v>80</v>
      </c>
      <c r="D8" s="132">
        <v>20</v>
      </c>
      <c r="I8" s="405" t="s">
        <v>410</v>
      </c>
      <c r="J8" s="340" t="s">
        <v>256</v>
      </c>
      <c r="K8" s="515">
        <v>3.2499999999999998E-6</v>
      </c>
    </row>
    <row r="9" spans="1:11" ht="13.5" x14ac:dyDescent="0.25">
      <c r="A9" s="519"/>
      <c r="B9" s="132"/>
      <c r="C9" s="132"/>
      <c r="D9" s="132"/>
      <c r="I9" s="405" t="s">
        <v>411</v>
      </c>
      <c r="J9" s="340" t="s">
        <v>256</v>
      </c>
      <c r="K9" s="515">
        <v>8.25E-4</v>
      </c>
    </row>
    <row r="10" spans="1:11" ht="13.5" x14ac:dyDescent="0.25">
      <c r="A10" s="330" t="s">
        <v>971</v>
      </c>
      <c r="C10" s="520"/>
      <c r="D10" s="520"/>
      <c r="I10" s="405" t="s">
        <v>412</v>
      </c>
      <c r="J10" s="340" t="s">
        <v>256</v>
      </c>
      <c r="K10" s="515">
        <v>8.2500000000000004E-3</v>
      </c>
    </row>
    <row r="11" spans="1:11" ht="13.5" x14ac:dyDescent="0.25">
      <c r="A11" s="330" t="s">
        <v>972</v>
      </c>
      <c r="I11" s="405" t="s">
        <v>413</v>
      </c>
      <c r="J11" s="340" t="s">
        <v>256</v>
      </c>
      <c r="K11" s="515">
        <v>8.5999999999999998E-4</v>
      </c>
    </row>
    <row r="12" spans="1:11" ht="13.5" x14ac:dyDescent="0.25">
      <c r="I12" s="405" t="s">
        <v>414</v>
      </c>
      <c r="J12" s="340" t="s">
        <v>256</v>
      </c>
      <c r="K12" s="515">
        <v>1E-3</v>
      </c>
    </row>
    <row r="13" spans="1:11" ht="13.5" x14ac:dyDescent="0.25">
      <c r="I13" s="405" t="s">
        <v>415</v>
      </c>
      <c r="J13" s="340" t="s">
        <v>256</v>
      </c>
      <c r="K13" s="515">
        <v>1.2999999999999999E-4</v>
      </c>
    </row>
    <row r="14" spans="1:11" ht="13.5" x14ac:dyDescent="0.25">
      <c r="I14" s="405" t="s">
        <v>416</v>
      </c>
      <c r="J14" s="340" t="s">
        <v>256</v>
      </c>
      <c r="K14" s="515">
        <v>2.0000000000000001E-4</v>
      </c>
    </row>
    <row r="15" spans="1:11" ht="13.5" x14ac:dyDescent="0.25">
      <c r="A15" s="330"/>
      <c r="I15" s="405" t="s">
        <v>417</v>
      </c>
      <c r="J15" s="340" t="s">
        <v>256</v>
      </c>
      <c r="K15" s="515">
        <v>1.8000000000000001E-4</v>
      </c>
    </row>
    <row r="16" spans="1:11" ht="13.5" x14ac:dyDescent="0.25">
      <c r="I16" s="405" t="s">
        <v>418</v>
      </c>
      <c r="J16" s="340" t="s">
        <v>256</v>
      </c>
      <c r="K16" s="515">
        <v>1.8000000000000001E-4</v>
      </c>
    </row>
    <row r="17" spans="9:11" ht="13.5" x14ac:dyDescent="0.25">
      <c r="I17" s="405" t="s">
        <v>419</v>
      </c>
      <c r="J17" s="340" t="s">
        <v>256</v>
      </c>
      <c r="K17" s="515">
        <v>1.75E-4</v>
      </c>
    </row>
    <row r="18" spans="9:11" ht="13.5" x14ac:dyDescent="0.25">
      <c r="I18" s="405" t="s">
        <v>420</v>
      </c>
      <c r="J18" s="340" t="s">
        <v>256</v>
      </c>
      <c r="K18" s="515">
        <v>1E-4</v>
      </c>
    </row>
    <row r="19" spans="9:11" ht="13.5" x14ac:dyDescent="0.25">
      <c r="I19" s="405" t="s">
        <v>421</v>
      </c>
      <c r="J19" s="340" t="s">
        <v>256</v>
      </c>
      <c r="K19" s="515">
        <v>1E-4</v>
      </c>
    </row>
    <row r="20" spans="9:11" ht="13.5" x14ac:dyDescent="0.25">
      <c r="I20" s="405" t="s">
        <v>422</v>
      </c>
      <c r="J20" s="340" t="s">
        <v>256</v>
      </c>
      <c r="K20" s="515">
        <v>2.2000000000000001E-4</v>
      </c>
    </row>
    <row r="21" spans="9:11" ht="13.5" x14ac:dyDescent="0.25">
      <c r="I21" s="405" t="s">
        <v>423</v>
      </c>
      <c r="J21" s="340" t="s">
        <v>256</v>
      </c>
      <c r="K21" s="515">
        <v>6.4999999999999994E-5</v>
      </c>
    </row>
    <row r="22" spans="9:11" ht="13.5" x14ac:dyDescent="0.25">
      <c r="I22" s="405" t="s">
        <v>424</v>
      </c>
      <c r="J22" s="340" t="s">
        <v>256</v>
      </c>
      <c r="K22" s="515">
        <v>6.0000000000000001E-3</v>
      </c>
    </row>
    <row r="23" spans="9:11" ht="13.5" x14ac:dyDescent="0.25">
      <c r="I23" s="405" t="s">
        <v>425</v>
      </c>
      <c r="J23" s="340" t="s">
        <v>256</v>
      </c>
      <c r="K23" s="515">
        <v>0</v>
      </c>
    </row>
    <row r="24" spans="9:11" ht="13.5" x14ac:dyDescent="0.25">
      <c r="I24" s="405" t="s">
        <v>426</v>
      </c>
      <c r="J24" s="340" t="s">
        <v>256</v>
      </c>
      <c r="K24" s="515">
        <v>0</v>
      </c>
    </row>
    <row r="26" spans="9:11" x14ac:dyDescent="0.2">
      <c r="I26" s="6" t="s">
        <v>181</v>
      </c>
    </row>
    <row r="27" spans="9:11" ht="12.75" x14ac:dyDescent="0.2">
      <c r="I27" s="341" t="s">
        <v>427</v>
      </c>
    </row>
    <row r="28" spans="9:11" ht="12.75" x14ac:dyDescent="0.2">
      <c r="I28" s="152" t="s">
        <v>281</v>
      </c>
    </row>
  </sheetData>
  <mergeCells count="2">
    <mergeCell ref="B3:D3"/>
    <mergeCell ref="A1:B1"/>
  </mergeCells>
  <hyperlinks>
    <hyperlink ref="I28" r:id="rId1" display="'Documentation' on the website of the Dutch Emission Registration." xr:uid="{00000000-0004-0000-1200-000000000000}"/>
    <hyperlink ref="A1" location="Contents!A1" display="To table of contents" xr:uid="{00000000-0004-0000-1200-000001000000}"/>
  </hyperlinks>
  <pageMargins left="0.6" right="0.6" top="0.75" bottom="1" header="0.51" footer="0.5"/>
  <pageSetup paperSize="9" scale="47" orientation="portrait" r:id="rId2"/>
  <headerFooter alignWithMargins="0"/>
  <customProperties>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0.14999847407452621"/>
  </sheetPr>
  <dimension ref="A1:AD11"/>
  <sheetViews>
    <sheetView zoomScale="90" zoomScaleNormal="90" workbookViewId="0">
      <selection activeCell="H14" sqref="H14"/>
    </sheetView>
  </sheetViews>
  <sheetFormatPr defaultRowHeight="12" x14ac:dyDescent="0.2"/>
  <sheetData>
    <row r="1" spans="1:30" ht="24.75" customHeight="1" x14ac:dyDescent="0.2">
      <c r="A1" s="1402" t="s">
        <v>2</v>
      </c>
      <c r="B1" s="1402"/>
      <c r="C1" s="1402"/>
      <c r="E1" s="456"/>
    </row>
    <row r="2" spans="1:30" x14ac:dyDescent="0.2">
      <c r="A2" s="1401" t="s">
        <v>1498</v>
      </c>
      <c r="B2" s="1396" t="s">
        <v>1740</v>
      </c>
      <c r="C2" s="1396"/>
      <c r="D2" s="1396"/>
      <c r="E2" s="1396"/>
      <c r="F2" s="1396"/>
      <c r="G2" s="1396"/>
      <c r="H2" s="1396"/>
      <c r="I2" s="1396"/>
      <c r="J2" s="1396"/>
      <c r="K2" s="1396"/>
      <c r="L2" s="1396"/>
      <c r="M2" s="1396"/>
      <c r="N2" s="1396"/>
      <c r="O2" s="1396"/>
      <c r="P2" s="1396"/>
      <c r="Q2" s="1396"/>
      <c r="R2" s="1396"/>
      <c r="S2" s="1396"/>
      <c r="T2" s="1396"/>
      <c r="U2" s="1396"/>
      <c r="V2" s="1396"/>
      <c r="W2" s="1396"/>
      <c r="X2" s="1396"/>
      <c r="Y2" s="1396"/>
      <c r="Z2" s="1396"/>
      <c r="AA2" s="1396"/>
      <c r="AB2" s="1396"/>
      <c r="AC2" s="1396"/>
      <c r="AD2" s="1396"/>
    </row>
    <row r="3" spans="1:30" x14ac:dyDescent="0.2">
      <c r="A3" s="1401"/>
      <c r="B3" s="1396"/>
      <c r="C3" s="1396"/>
      <c r="D3" s="1396"/>
      <c r="E3" s="1396"/>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row>
    <row r="4" spans="1:30" x14ac:dyDescent="0.2">
      <c r="A4" s="1401"/>
      <c r="B4" s="1396"/>
      <c r="C4" s="1396"/>
      <c r="D4" s="1396"/>
      <c r="E4" s="1396"/>
      <c r="F4" s="1396"/>
      <c r="G4" s="1396"/>
      <c r="H4" s="1396"/>
      <c r="I4" s="1396"/>
      <c r="J4" s="1396"/>
      <c r="K4" s="1396"/>
      <c r="L4" s="1396"/>
      <c r="M4" s="1396"/>
      <c r="N4" s="1396"/>
      <c r="O4" s="1396"/>
      <c r="P4" s="1396"/>
      <c r="Q4" s="1396"/>
      <c r="R4" s="1396"/>
      <c r="S4" s="1396"/>
      <c r="T4" s="1396"/>
      <c r="U4" s="1396"/>
      <c r="V4" s="1396"/>
      <c r="W4" s="1396"/>
      <c r="X4" s="1396"/>
      <c r="Y4" s="1396"/>
      <c r="Z4" s="1396"/>
      <c r="AA4" s="1396"/>
      <c r="AB4" s="1396"/>
      <c r="AC4" s="1396"/>
      <c r="AD4" s="1396"/>
    </row>
    <row r="5" spans="1:30" x14ac:dyDescent="0.2">
      <c r="A5" s="1401"/>
      <c r="B5" s="1396"/>
      <c r="C5" s="1396"/>
      <c r="D5" s="1396"/>
      <c r="E5" s="1396"/>
      <c r="F5" s="1396"/>
      <c r="G5" s="1396"/>
      <c r="H5" s="1396"/>
      <c r="I5" s="1396"/>
      <c r="J5" s="1396"/>
      <c r="K5" s="1396"/>
      <c r="L5" s="1396"/>
      <c r="M5" s="1396"/>
      <c r="N5" s="1396"/>
      <c r="O5" s="1396"/>
      <c r="P5" s="1396"/>
      <c r="Q5" s="1396"/>
      <c r="R5" s="1396"/>
      <c r="S5" s="1396"/>
      <c r="T5" s="1396"/>
      <c r="U5" s="1396"/>
      <c r="V5" s="1396"/>
      <c r="W5" s="1396"/>
      <c r="X5" s="1396"/>
      <c r="Y5" s="1396"/>
      <c r="Z5" s="1396"/>
      <c r="AA5" s="1396"/>
      <c r="AB5" s="1396"/>
      <c r="AC5" s="1396"/>
      <c r="AD5" s="1396"/>
    </row>
    <row r="6" spans="1:30" x14ac:dyDescent="0.2">
      <c r="A6" s="1401"/>
      <c r="B6" s="1396"/>
      <c r="C6" s="1396"/>
      <c r="D6" s="1396"/>
      <c r="E6" s="1396"/>
      <c r="F6" s="1396"/>
      <c r="G6" s="1396"/>
      <c r="H6" s="1396"/>
      <c r="I6" s="1396"/>
      <c r="J6" s="1396"/>
      <c r="K6" s="1396"/>
      <c r="L6" s="1396"/>
      <c r="M6" s="1396"/>
      <c r="N6" s="1396"/>
      <c r="O6" s="1396"/>
      <c r="P6" s="1396"/>
      <c r="Q6" s="1396"/>
      <c r="R6" s="1396"/>
      <c r="S6" s="1396"/>
      <c r="T6" s="1396"/>
      <c r="U6" s="1396"/>
      <c r="V6" s="1396"/>
      <c r="W6" s="1396"/>
      <c r="X6" s="1396"/>
      <c r="Y6" s="1396"/>
      <c r="Z6" s="1396"/>
      <c r="AA6" s="1396"/>
      <c r="AB6" s="1396"/>
      <c r="AC6" s="1396"/>
      <c r="AD6" s="1396"/>
    </row>
    <row r="7" spans="1:30" x14ac:dyDescent="0.2">
      <c r="A7" s="1401" t="s">
        <v>1499</v>
      </c>
      <c r="B7" s="1396" t="s">
        <v>1741</v>
      </c>
      <c r="C7" s="1396"/>
      <c r="D7" s="1396"/>
      <c r="E7" s="1396"/>
      <c r="F7" s="1396"/>
      <c r="G7" s="1396"/>
      <c r="H7" s="1396"/>
      <c r="I7" s="1396"/>
      <c r="J7" s="1396"/>
      <c r="K7" s="1396"/>
      <c r="L7" s="1396"/>
      <c r="M7" s="1396"/>
      <c r="N7" s="1396"/>
      <c r="O7" s="1396"/>
      <c r="P7" s="1396"/>
      <c r="Q7" s="1396"/>
      <c r="R7" s="1396"/>
      <c r="S7" s="1396"/>
      <c r="T7" s="1396"/>
      <c r="U7" s="1396"/>
      <c r="V7" s="1396"/>
      <c r="W7" s="1396"/>
      <c r="X7" s="1396"/>
      <c r="Y7" s="1396"/>
      <c r="Z7" s="1396"/>
      <c r="AA7" s="1396"/>
      <c r="AB7" s="1396"/>
      <c r="AC7" s="1396"/>
      <c r="AD7" s="1396"/>
    </row>
    <row r="8" spans="1:30" x14ac:dyDescent="0.2">
      <c r="A8" s="1401"/>
      <c r="B8" s="1396"/>
      <c r="C8" s="1396"/>
      <c r="D8" s="1396"/>
      <c r="E8" s="1396"/>
      <c r="F8" s="1396"/>
      <c r="G8" s="1396"/>
      <c r="H8" s="1396"/>
      <c r="I8" s="1396"/>
      <c r="J8" s="1396"/>
      <c r="K8" s="1396"/>
      <c r="L8" s="1396"/>
      <c r="M8" s="1396"/>
      <c r="N8" s="1396"/>
      <c r="O8" s="1396"/>
      <c r="P8" s="1396"/>
      <c r="Q8" s="1396"/>
      <c r="R8" s="1396"/>
      <c r="S8" s="1396"/>
      <c r="T8" s="1396"/>
      <c r="U8" s="1396"/>
      <c r="V8" s="1396"/>
      <c r="W8" s="1396"/>
      <c r="X8" s="1396"/>
      <c r="Y8" s="1396"/>
      <c r="Z8" s="1396"/>
      <c r="AA8" s="1396"/>
      <c r="AB8" s="1396"/>
      <c r="AC8" s="1396"/>
      <c r="AD8" s="1396"/>
    </row>
    <row r="9" spans="1:30" x14ac:dyDescent="0.2">
      <c r="A9" s="1401"/>
      <c r="B9" s="1396"/>
      <c r="C9" s="1396"/>
      <c r="D9" s="1396"/>
      <c r="E9" s="1396"/>
      <c r="F9" s="1396"/>
      <c r="G9" s="1396"/>
      <c r="H9" s="1396"/>
      <c r="I9" s="1396"/>
      <c r="J9" s="1396"/>
      <c r="K9" s="1396"/>
      <c r="L9" s="1396"/>
      <c r="M9" s="1396"/>
      <c r="N9" s="1396"/>
      <c r="O9" s="1396"/>
      <c r="P9" s="1396"/>
      <c r="Q9" s="1396"/>
      <c r="R9" s="1396"/>
      <c r="S9" s="1396"/>
      <c r="T9" s="1396"/>
      <c r="U9" s="1396"/>
      <c r="V9" s="1396"/>
      <c r="W9" s="1396"/>
      <c r="X9" s="1396"/>
      <c r="Y9" s="1396"/>
      <c r="Z9" s="1396"/>
      <c r="AA9" s="1396"/>
      <c r="AB9" s="1396"/>
      <c r="AC9" s="1396"/>
      <c r="AD9" s="1396"/>
    </row>
    <row r="10" spans="1:30" x14ac:dyDescent="0.2">
      <c r="A10" s="1401"/>
      <c r="B10" s="1396"/>
      <c r="C10" s="1396"/>
      <c r="D10" s="1396"/>
      <c r="E10" s="1396"/>
      <c r="F10" s="1396"/>
      <c r="G10" s="1396"/>
      <c r="H10" s="1396"/>
      <c r="I10" s="1396"/>
      <c r="J10" s="1396"/>
      <c r="K10" s="1396"/>
      <c r="L10" s="1396"/>
      <c r="M10" s="1396"/>
      <c r="N10" s="1396"/>
      <c r="O10" s="1396"/>
      <c r="P10" s="1396"/>
      <c r="Q10" s="1396"/>
      <c r="R10" s="1396"/>
      <c r="S10" s="1396"/>
      <c r="T10" s="1396"/>
      <c r="U10" s="1396"/>
      <c r="V10" s="1396"/>
      <c r="W10" s="1396"/>
      <c r="X10" s="1396"/>
      <c r="Y10" s="1396"/>
      <c r="Z10" s="1396"/>
      <c r="AA10" s="1396"/>
      <c r="AB10" s="1396"/>
      <c r="AC10" s="1396"/>
      <c r="AD10" s="1396"/>
    </row>
    <row r="11" spans="1:30" x14ac:dyDescent="0.2">
      <c r="A11" s="1401"/>
      <c r="B11" s="1396"/>
      <c r="C11" s="1396"/>
      <c r="D11" s="1396"/>
      <c r="E11" s="1396"/>
      <c r="F11" s="1396"/>
      <c r="G11" s="1396"/>
      <c r="H11" s="1396"/>
      <c r="I11" s="1396"/>
      <c r="J11" s="1396"/>
      <c r="K11" s="1396"/>
      <c r="L11" s="1396"/>
      <c r="M11" s="1396"/>
      <c r="N11" s="1396"/>
      <c r="O11" s="1396"/>
      <c r="P11" s="1396"/>
      <c r="Q11" s="1396"/>
      <c r="R11" s="1396"/>
      <c r="S11" s="1396"/>
      <c r="T11" s="1396"/>
      <c r="U11" s="1396"/>
      <c r="V11" s="1396"/>
      <c r="W11" s="1396"/>
      <c r="X11" s="1396"/>
      <c r="Y11" s="1396"/>
      <c r="Z11" s="1396"/>
      <c r="AA11" s="1396"/>
      <c r="AB11" s="1396"/>
      <c r="AC11" s="1396"/>
      <c r="AD11" s="1396"/>
    </row>
  </sheetData>
  <mergeCells count="5">
    <mergeCell ref="B2:AD6"/>
    <mergeCell ref="B7:AD11"/>
    <mergeCell ref="A2:A6"/>
    <mergeCell ref="A7:A11"/>
    <mergeCell ref="A1:C1"/>
  </mergeCells>
  <pageMargins left="0.7" right="0.7" top="0.75" bottom="0.75" header="0.3" footer="0.3"/>
  <customProperties>
    <customPr name="EpmWorksheetKeyString_GUI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theme="4" tint="0.79998168889431442"/>
  </sheetPr>
  <dimension ref="A1:F195"/>
  <sheetViews>
    <sheetView zoomScale="70" zoomScaleNormal="70" workbookViewId="0">
      <selection activeCell="U69" sqref="U69"/>
    </sheetView>
  </sheetViews>
  <sheetFormatPr defaultColWidth="7.1640625" defaultRowHeight="12.75" x14ac:dyDescent="0.2"/>
  <cols>
    <col min="1" max="1" width="47" style="127" customWidth="1"/>
    <col min="2" max="5" width="20.83203125" style="127" customWidth="1"/>
    <col min="6" max="6" width="9.33203125" style="127" customWidth="1"/>
    <col min="7" max="16384" width="7.1640625" style="127"/>
  </cols>
  <sheetData>
    <row r="1" spans="1:5" ht="30.75" customHeight="1" x14ac:dyDescent="0.2">
      <c r="A1" s="1402" t="s">
        <v>2</v>
      </c>
      <c r="B1" s="1402"/>
    </row>
    <row r="2" spans="1:5" ht="20.25" x14ac:dyDescent="0.3">
      <c r="A2" s="521" t="s">
        <v>1596</v>
      </c>
      <c r="C2" s="342"/>
    </row>
    <row r="3" spans="1:5" ht="16.5" customHeight="1" x14ac:dyDescent="0.25">
      <c r="A3" s="343" t="s">
        <v>354</v>
      </c>
      <c r="B3" s="344" t="s">
        <v>428</v>
      </c>
      <c r="C3" s="345"/>
      <c r="D3" s="346"/>
      <c r="E3" s="347" t="s">
        <v>429</v>
      </c>
    </row>
    <row r="4" spans="1:5" ht="14.25" customHeight="1" x14ac:dyDescent="0.25">
      <c r="A4" s="334"/>
      <c r="B4" s="348" t="s">
        <v>116</v>
      </c>
      <c r="C4" s="349" t="s">
        <v>161</v>
      </c>
      <c r="D4" s="348" t="s">
        <v>17</v>
      </c>
      <c r="E4" s="350" t="s">
        <v>430</v>
      </c>
    </row>
    <row r="5" spans="1:5" x14ac:dyDescent="0.2">
      <c r="A5" s="334"/>
      <c r="B5" s="351" t="s">
        <v>431</v>
      </c>
      <c r="C5" s="352" t="s">
        <v>432</v>
      </c>
      <c r="D5" s="351"/>
      <c r="E5" s="331" t="s">
        <v>433</v>
      </c>
    </row>
    <row r="6" spans="1:5" x14ac:dyDescent="0.2">
      <c r="A6" s="334"/>
      <c r="B6" s="353" t="s">
        <v>434</v>
      </c>
      <c r="C6" s="354"/>
      <c r="D6" s="353"/>
      <c r="E6" s="355"/>
    </row>
    <row r="7" spans="1:5" ht="18.75" customHeight="1" x14ac:dyDescent="0.2">
      <c r="A7" s="130"/>
      <c r="B7" s="522" t="s">
        <v>435</v>
      </c>
      <c r="C7" s="329"/>
      <c r="D7" s="329"/>
      <c r="E7" s="332"/>
    </row>
    <row r="8" spans="1:5" ht="21" customHeight="1" x14ac:dyDescent="0.2">
      <c r="A8" s="336" t="s">
        <v>436</v>
      </c>
      <c r="B8" s="356">
        <v>0.05</v>
      </c>
      <c r="C8" s="357">
        <v>0.04</v>
      </c>
      <c r="D8" s="357">
        <v>0.20300000000000001</v>
      </c>
      <c r="E8" s="333"/>
    </row>
    <row r="9" spans="1:5" x14ac:dyDescent="0.2">
      <c r="A9" s="336" t="s">
        <v>437</v>
      </c>
      <c r="B9" s="358">
        <v>1.2999999999999999E-2</v>
      </c>
      <c r="C9" s="359">
        <v>0.01</v>
      </c>
      <c r="D9" s="359">
        <v>0</v>
      </c>
      <c r="E9" s="143"/>
    </row>
    <row r="10" spans="1:5" x14ac:dyDescent="0.2">
      <c r="A10" s="336" t="s">
        <v>438</v>
      </c>
      <c r="B10" s="358">
        <v>1E-3</v>
      </c>
      <c r="C10" s="359">
        <v>0.01</v>
      </c>
      <c r="D10" s="359">
        <v>0</v>
      </c>
      <c r="E10" s="360">
        <v>0.01</v>
      </c>
    </row>
    <row r="11" spans="1:5" x14ac:dyDescent="0.2">
      <c r="A11" s="336" t="s">
        <v>439</v>
      </c>
      <c r="B11" s="358">
        <v>2.9000000000000001E-2</v>
      </c>
      <c r="C11" s="359">
        <v>1.9E-2</v>
      </c>
      <c r="D11" s="359">
        <v>0</v>
      </c>
      <c r="E11" s="360">
        <v>1.9E-2</v>
      </c>
    </row>
    <row r="12" spans="1:5" x14ac:dyDescent="0.2">
      <c r="A12" s="336" t="s">
        <v>440</v>
      </c>
      <c r="B12" s="358">
        <v>1.0999999999999999E-2</v>
      </c>
      <c r="C12" s="359">
        <v>0</v>
      </c>
      <c r="D12" s="359">
        <v>0</v>
      </c>
      <c r="E12" s="360">
        <v>0</v>
      </c>
    </row>
    <row r="13" spans="1:5" x14ac:dyDescent="0.2">
      <c r="A13" s="336" t="s">
        <v>441</v>
      </c>
      <c r="B13" s="358">
        <v>0.02</v>
      </c>
      <c r="C13" s="359">
        <v>1.9E-2</v>
      </c>
      <c r="D13" s="359">
        <v>0</v>
      </c>
      <c r="E13" s="360">
        <v>1.9E-2</v>
      </c>
    </row>
    <row r="14" spans="1:5" x14ac:dyDescent="0.2">
      <c r="A14" s="336"/>
      <c r="B14" s="334"/>
      <c r="C14" s="330"/>
      <c r="D14" s="330"/>
      <c r="E14" s="143"/>
    </row>
    <row r="15" spans="1:5" x14ac:dyDescent="0.2">
      <c r="A15" s="336" t="s">
        <v>442</v>
      </c>
      <c r="B15" s="358">
        <v>4.1000000000000002E-2</v>
      </c>
      <c r="C15" s="359">
        <v>0</v>
      </c>
      <c r="D15" s="359">
        <v>0</v>
      </c>
      <c r="E15" s="360">
        <v>0</v>
      </c>
    </row>
    <row r="16" spans="1:5" x14ac:dyDescent="0.2">
      <c r="A16" s="336" t="s">
        <v>443</v>
      </c>
      <c r="B16" s="358">
        <v>6.7000000000000004E-2</v>
      </c>
      <c r="C16" s="359">
        <v>0</v>
      </c>
      <c r="D16" s="359">
        <v>0</v>
      </c>
      <c r="E16" s="360">
        <v>0</v>
      </c>
    </row>
    <row r="17" spans="1:5" x14ac:dyDescent="0.2">
      <c r="A17" s="336" t="s">
        <v>444</v>
      </c>
      <c r="B17" s="358">
        <v>4.3999999999999997E-2</v>
      </c>
      <c r="C17" s="359">
        <v>0</v>
      </c>
      <c r="D17" s="359">
        <v>0</v>
      </c>
      <c r="E17" s="360">
        <v>0</v>
      </c>
    </row>
    <row r="18" spans="1:5" x14ac:dyDescent="0.2">
      <c r="A18" s="336" t="s">
        <v>445</v>
      </c>
      <c r="B18" s="358">
        <v>7.4999999999999997E-2</v>
      </c>
      <c r="C18" s="359">
        <v>0</v>
      </c>
      <c r="D18" s="359">
        <v>0</v>
      </c>
      <c r="E18" s="143"/>
    </row>
    <row r="19" spans="1:5" x14ac:dyDescent="0.2">
      <c r="A19" s="336" t="s">
        <v>446</v>
      </c>
      <c r="B19" s="358">
        <v>2.1999999999999999E-2</v>
      </c>
      <c r="C19" s="359">
        <v>0</v>
      </c>
      <c r="D19" s="359">
        <v>0</v>
      </c>
      <c r="E19" s="143"/>
    </row>
    <row r="20" spans="1:5" x14ac:dyDescent="0.2">
      <c r="A20" s="336" t="s">
        <v>447</v>
      </c>
      <c r="B20" s="358">
        <v>8.9999999999999993E-3</v>
      </c>
      <c r="C20" s="359">
        <v>0.28799999999999998</v>
      </c>
      <c r="D20" s="359">
        <v>0</v>
      </c>
      <c r="E20" s="143"/>
    </row>
    <row r="21" spans="1:5" x14ac:dyDescent="0.2">
      <c r="A21" s="336" t="s">
        <v>448</v>
      </c>
      <c r="B21" s="358">
        <v>6.8000000000000005E-2</v>
      </c>
      <c r="C21" s="359">
        <v>0.115</v>
      </c>
      <c r="D21" s="359">
        <v>0</v>
      </c>
      <c r="E21" s="143"/>
    </row>
    <row r="22" spans="1:5" x14ac:dyDescent="0.2">
      <c r="A22" s="336" t="s">
        <v>449</v>
      </c>
      <c r="B22" s="358">
        <v>4.2999999999999997E-2</v>
      </c>
      <c r="C22" s="359">
        <v>3.7999999999999999E-2</v>
      </c>
      <c r="D22" s="359">
        <v>0</v>
      </c>
      <c r="E22" s="143"/>
    </row>
    <row r="23" spans="1:5" x14ac:dyDescent="0.2">
      <c r="A23" s="336" t="s">
        <v>450</v>
      </c>
      <c r="B23" s="358">
        <v>3.5999999999999997E-2</v>
      </c>
      <c r="C23" s="359">
        <v>2.9000000000000001E-2</v>
      </c>
      <c r="D23" s="359">
        <v>0</v>
      </c>
      <c r="E23" s="143"/>
    </row>
    <row r="24" spans="1:5" x14ac:dyDescent="0.2">
      <c r="A24" s="336" t="s">
        <v>451</v>
      </c>
      <c r="B24" s="358">
        <v>2E-3</v>
      </c>
      <c r="C24" s="359">
        <v>0</v>
      </c>
      <c r="D24" s="359">
        <v>0</v>
      </c>
      <c r="E24" s="143"/>
    </row>
    <row r="25" spans="1:5" x14ac:dyDescent="0.2">
      <c r="A25" s="336" t="s">
        <v>452</v>
      </c>
      <c r="B25" s="358">
        <v>3.0000000000000001E-3</v>
      </c>
      <c r="C25" s="359">
        <v>0</v>
      </c>
      <c r="D25" s="359">
        <v>0</v>
      </c>
      <c r="E25" s="143"/>
    </row>
    <row r="26" spans="1:5" x14ac:dyDescent="0.2">
      <c r="A26" s="336" t="s">
        <v>453</v>
      </c>
      <c r="B26" s="358">
        <v>1.6E-2</v>
      </c>
      <c r="C26" s="359">
        <v>6.0000000000000001E-3</v>
      </c>
      <c r="D26" s="359">
        <v>0</v>
      </c>
      <c r="E26" s="360">
        <v>6.0000000000000001E-3</v>
      </c>
    </row>
    <row r="27" spans="1:5" x14ac:dyDescent="0.2">
      <c r="A27" s="336"/>
      <c r="B27" s="334"/>
      <c r="C27" s="330"/>
      <c r="D27" s="330"/>
      <c r="E27" s="143"/>
    </row>
    <row r="28" spans="1:5" x14ac:dyDescent="0.2">
      <c r="A28" s="336" t="s">
        <v>454</v>
      </c>
      <c r="B28" s="358">
        <v>8.0000000000000002E-3</v>
      </c>
      <c r="C28" s="359">
        <v>6.0000000000000001E-3</v>
      </c>
      <c r="D28" s="359">
        <v>0</v>
      </c>
      <c r="E28" s="143"/>
    </row>
    <row r="29" spans="1:5" x14ac:dyDescent="0.2">
      <c r="A29" s="336" t="s">
        <v>455</v>
      </c>
      <c r="B29" s="358">
        <v>6.0000000000000001E-3</v>
      </c>
      <c r="C29" s="359">
        <v>6.0000000000000001E-3</v>
      </c>
      <c r="D29" s="359">
        <v>0</v>
      </c>
      <c r="E29" s="360">
        <v>6.0000000000000001E-3</v>
      </c>
    </row>
    <row r="30" spans="1:5" x14ac:dyDescent="0.2">
      <c r="A30" s="336" t="s">
        <v>456</v>
      </c>
      <c r="B30" s="358">
        <v>7.0000000000000001E-3</v>
      </c>
      <c r="C30" s="359">
        <v>5.0000000000000001E-3</v>
      </c>
      <c r="D30" s="359">
        <v>0</v>
      </c>
      <c r="E30" s="360">
        <v>5.0000000000000001E-3</v>
      </c>
    </row>
    <row r="31" spans="1:5" x14ac:dyDescent="0.2">
      <c r="A31" s="336" t="s">
        <v>457</v>
      </c>
      <c r="B31" s="358">
        <v>0.01</v>
      </c>
      <c r="C31" s="359">
        <v>5.0000000000000001E-3</v>
      </c>
      <c r="D31" s="359">
        <v>0</v>
      </c>
      <c r="E31" s="360">
        <v>5.0000000000000001E-3</v>
      </c>
    </row>
    <row r="32" spans="1:5" x14ac:dyDescent="0.2">
      <c r="A32" s="336" t="s">
        <v>458</v>
      </c>
      <c r="B32" s="358">
        <v>6.0000000000000001E-3</v>
      </c>
      <c r="C32" s="359">
        <v>0</v>
      </c>
      <c r="D32" s="359">
        <v>0</v>
      </c>
      <c r="E32" s="360">
        <v>0</v>
      </c>
    </row>
    <row r="33" spans="1:5" x14ac:dyDescent="0.2">
      <c r="A33" s="336" t="s">
        <v>459</v>
      </c>
      <c r="B33" s="358">
        <v>6.0000000000000001E-3</v>
      </c>
      <c r="C33" s="359">
        <v>0</v>
      </c>
      <c r="D33" s="359">
        <v>0</v>
      </c>
      <c r="E33" s="360">
        <v>0</v>
      </c>
    </row>
    <row r="34" spans="1:5" x14ac:dyDescent="0.2">
      <c r="A34" s="336" t="s">
        <v>460</v>
      </c>
      <c r="B34" s="358">
        <v>3.0000000000000001E-3</v>
      </c>
      <c r="C34" s="359">
        <v>1.9E-2</v>
      </c>
      <c r="D34" s="359">
        <v>0</v>
      </c>
      <c r="E34" s="360">
        <v>1.9E-2</v>
      </c>
    </row>
    <row r="35" spans="1:5" x14ac:dyDescent="0.2">
      <c r="A35" s="336" t="s">
        <v>461</v>
      </c>
      <c r="B35" s="358">
        <v>4.2999999999999997E-2</v>
      </c>
      <c r="C35" s="359">
        <v>1.9E-2</v>
      </c>
      <c r="D35" s="359">
        <v>0.03</v>
      </c>
      <c r="E35" s="360">
        <v>1.9E-2</v>
      </c>
    </row>
    <row r="36" spans="1:5" x14ac:dyDescent="0.2">
      <c r="A36" s="336" t="s">
        <v>462</v>
      </c>
      <c r="B36" s="358">
        <v>0.114</v>
      </c>
      <c r="C36" s="359">
        <v>1.4E-2</v>
      </c>
      <c r="D36" s="359">
        <v>0</v>
      </c>
      <c r="E36" s="360">
        <v>1.4E-2</v>
      </c>
    </row>
    <row r="37" spans="1:5" x14ac:dyDescent="0.2">
      <c r="A37" s="336" t="s">
        <v>463</v>
      </c>
      <c r="B37" s="358">
        <v>2.4E-2</v>
      </c>
      <c r="C37" s="359">
        <v>5.0000000000000001E-3</v>
      </c>
      <c r="D37" s="359">
        <v>0</v>
      </c>
      <c r="E37" s="143"/>
    </row>
    <row r="38" spans="1:5" x14ac:dyDescent="0.2">
      <c r="A38" s="336" t="s">
        <v>464</v>
      </c>
      <c r="B38" s="358">
        <v>5.2999999999999999E-2</v>
      </c>
      <c r="C38" s="359">
        <v>1.4E-2</v>
      </c>
      <c r="D38" s="359">
        <v>0</v>
      </c>
      <c r="E38" s="360">
        <v>1.4E-2</v>
      </c>
    </row>
    <row r="39" spans="1:5" x14ac:dyDescent="0.2">
      <c r="A39" s="336" t="s">
        <v>465</v>
      </c>
      <c r="B39" s="358">
        <v>0.02</v>
      </c>
      <c r="C39" s="359">
        <v>5.0000000000000001E-3</v>
      </c>
      <c r="D39" s="359">
        <v>0</v>
      </c>
      <c r="E39" s="143"/>
    </row>
    <row r="40" spans="1:5" x14ac:dyDescent="0.2">
      <c r="A40" s="336"/>
      <c r="B40" s="334"/>
      <c r="C40" s="330"/>
      <c r="D40" s="330"/>
      <c r="E40" s="143"/>
    </row>
    <row r="41" spans="1:5" x14ac:dyDescent="0.2">
      <c r="A41" s="336" t="s">
        <v>466</v>
      </c>
      <c r="B41" s="358">
        <v>7.0000000000000001E-3</v>
      </c>
      <c r="C41" s="359">
        <v>0</v>
      </c>
      <c r="D41" s="359">
        <v>0</v>
      </c>
      <c r="E41" s="143"/>
    </row>
    <row r="42" spans="1:5" x14ac:dyDescent="0.2">
      <c r="A42" s="336" t="s">
        <v>467</v>
      </c>
      <c r="B42" s="358">
        <v>5.0000000000000001E-3</v>
      </c>
      <c r="C42" s="359">
        <v>0</v>
      </c>
      <c r="D42" s="359">
        <v>0</v>
      </c>
      <c r="E42" s="143"/>
    </row>
    <row r="43" spans="1:5" x14ac:dyDescent="0.2">
      <c r="A43" s="336" t="s">
        <v>468</v>
      </c>
      <c r="B43" s="358">
        <v>2.5000000000000001E-2</v>
      </c>
      <c r="C43" s="359">
        <v>0</v>
      </c>
      <c r="D43" s="359">
        <v>0</v>
      </c>
      <c r="E43" s="143"/>
    </row>
    <row r="44" spans="1:5" x14ac:dyDescent="0.2">
      <c r="A44" s="336" t="s">
        <v>469</v>
      </c>
      <c r="B44" s="358">
        <v>8.0000000000000002E-3</v>
      </c>
      <c r="C44" s="359">
        <v>0</v>
      </c>
      <c r="D44" s="359">
        <v>0</v>
      </c>
      <c r="E44" s="143"/>
    </row>
    <row r="45" spans="1:5" x14ac:dyDescent="0.2">
      <c r="A45" s="336" t="s">
        <v>470</v>
      </c>
      <c r="B45" s="358">
        <v>3.5999999999999997E-2</v>
      </c>
      <c r="C45" s="359">
        <v>0</v>
      </c>
      <c r="D45" s="359">
        <v>0</v>
      </c>
      <c r="E45" s="143"/>
    </row>
    <row r="46" spans="1:5" x14ac:dyDescent="0.2">
      <c r="A46" s="336" t="s">
        <v>471</v>
      </c>
      <c r="B46" s="358">
        <v>4.2999999999999997E-2</v>
      </c>
      <c r="C46" s="359">
        <v>0.192</v>
      </c>
      <c r="D46" s="359">
        <v>0</v>
      </c>
      <c r="E46" s="143"/>
    </row>
    <row r="47" spans="1:5" x14ac:dyDescent="0.2">
      <c r="A47" s="336" t="s">
        <v>472</v>
      </c>
      <c r="B47" s="358">
        <v>1.6E-2</v>
      </c>
      <c r="C47" s="359">
        <v>5.8000000000000003E-2</v>
      </c>
      <c r="D47" s="359">
        <v>0</v>
      </c>
      <c r="E47" s="143"/>
    </row>
    <row r="48" spans="1:5" x14ac:dyDescent="0.2">
      <c r="A48" s="336" t="s">
        <v>473</v>
      </c>
      <c r="B48" s="358">
        <v>3.0000000000000001E-3</v>
      </c>
      <c r="C48" s="359">
        <v>1.9E-2</v>
      </c>
      <c r="D48" s="359">
        <v>0</v>
      </c>
      <c r="E48" s="143"/>
    </row>
    <row r="49" spans="1:6" x14ac:dyDescent="0.2">
      <c r="A49" s="336" t="s">
        <v>474</v>
      </c>
      <c r="B49" s="358">
        <v>3.0000000000000001E-3</v>
      </c>
      <c r="C49" s="359">
        <v>1.4E-2</v>
      </c>
      <c r="D49" s="359">
        <v>0</v>
      </c>
      <c r="E49" s="143"/>
    </row>
    <row r="50" spans="1:6" x14ac:dyDescent="0.2">
      <c r="A50" s="336" t="s">
        <v>475</v>
      </c>
      <c r="B50" s="358">
        <v>2E-3</v>
      </c>
      <c r="C50" s="359">
        <v>1.4E-2</v>
      </c>
      <c r="D50" s="359">
        <v>0</v>
      </c>
      <c r="E50" s="143"/>
    </row>
    <row r="51" spans="1:6" x14ac:dyDescent="0.2">
      <c r="A51" s="336"/>
      <c r="B51" s="334"/>
      <c r="C51" s="330"/>
      <c r="D51" s="330"/>
      <c r="E51" s="143"/>
    </row>
    <row r="52" spans="1:6" x14ac:dyDescent="0.2">
      <c r="A52" s="336" t="s">
        <v>476</v>
      </c>
      <c r="B52" s="358">
        <v>0</v>
      </c>
      <c r="C52" s="359">
        <v>0.01</v>
      </c>
      <c r="D52" s="359">
        <v>0</v>
      </c>
      <c r="E52" s="143"/>
    </row>
    <row r="53" spans="1:6" x14ac:dyDescent="0.2">
      <c r="A53" s="336" t="s">
        <v>477</v>
      </c>
      <c r="B53" s="358">
        <v>3.0000000000000001E-3</v>
      </c>
      <c r="C53" s="359">
        <v>5.0000000000000001E-3</v>
      </c>
      <c r="D53" s="359">
        <v>0</v>
      </c>
      <c r="E53" s="143"/>
    </row>
    <row r="54" spans="1:6" x14ac:dyDescent="0.2">
      <c r="A54" s="361" t="s">
        <v>478</v>
      </c>
      <c r="B54" s="362">
        <v>1E-3</v>
      </c>
      <c r="C54" s="363">
        <v>1.4E-2</v>
      </c>
      <c r="D54" s="363">
        <v>0</v>
      </c>
      <c r="E54" s="364"/>
    </row>
    <row r="57" spans="1:6" ht="20.25" x14ac:dyDescent="0.3">
      <c r="A57" s="521" t="s">
        <v>1597</v>
      </c>
      <c r="C57" s="342"/>
      <c r="F57"/>
    </row>
    <row r="58" spans="1:6" ht="15" x14ac:dyDescent="0.25">
      <c r="A58" s="343" t="s">
        <v>354</v>
      </c>
      <c r="B58" s="348" t="s">
        <v>116</v>
      </c>
      <c r="C58" s="365" t="s">
        <v>161</v>
      </c>
      <c r="D58" s="366" t="s">
        <v>161</v>
      </c>
      <c r="E58" s="367"/>
    </row>
    <row r="59" spans="1:6" x14ac:dyDescent="0.2">
      <c r="A59" s="334"/>
      <c r="B59" s="351" t="s">
        <v>479</v>
      </c>
      <c r="C59" s="351" t="s">
        <v>320</v>
      </c>
      <c r="D59" s="368" t="s">
        <v>321</v>
      </c>
      <c r="E59" s="334"/>
    </row>
    <row r="60" spans="1:6" x14ac:dyDescent="0.2">
      <c r="A60" s="334"/>
      <c r="B60" s="353" t="s">
        <v>434</v>
      </c>
      <c r="C60" s="353" t="s">
        <v>480</v>
      </c>
      <c r="D60" s="353" t="s">
        <v>480</v>
      </c>
      <c r="E60" s="334"/>
    </row>
    <row r="61" spans="1:6" ht="18.75" customHeight="1" x14ac:dyDescent="0.2">
      <c r="A61" s="130"/>
      <c r="B61" s="369" t="s">
        <v>481</v>
      </c>
      <c r="C61" s="370"/>
      <c r="D61" s="371"/>
      <c r="E61" s="334"/>
    </row>
    <row r="62" spans="1:6" ht="18.75" customHeight="1" x14ac:dyDescent="0.2">
      <c r="A62" s="372" t="s">
        <v>473</v>
      </c>
      <c r="B62" s="373">
        <v>6.0000000000000001E-3</v>
      </c>
      <c r="C62" s="373">
        <v>7.4999999999999997E-2</v>
      </c>
      <c r="D62" s="374">
        <v>6.0999999999999999E-2</v>
      </c>
      <c r="E62" s="375"/>
    </row>
    <row r="63" spans="1:6" x14ac:dyDescent="0.2">
      <c r="A63" s="372" t="s">
        <v>482</v>
      </c>
      <c r="B63" s="376">
        <v>1E-3</v>
      </c>
      <c r="C63" s="376">
        <v>7.0000000000000001E-3</v>
      </c>
      <c r="D63" s="377">
        <v>6.0000000000000001E-3</v>
      </c>
      <c r="E63" s="375"/>
    </row>
    <row r="64" spans="1:6" x14ac:dyDescent="0.2">
      <c r="A64" s="378" t="s">
        <v>483</v>
      </c>
      <c r="B64" s="376">
        <v>5.0000000000000001E-3</v>
      </c>
      <c r="C64" s="376">
        <v>0.03</v>
      </c>
      <c r="D64" s="377">
        <v>4.1000000000000002E-2</v>
      </c>
      <c r="E64" s="375"/>
    </row>
    <row r="65" spans="1:5" x14ac:dyDescent="0.2">
      <c r="A65" s="378" t="s">
        <v>477</v>
      </c>
      <c r="B65" s="376">
        <v>2E-3</v>
      </c>
      <c r="C65" s="376">
        <v>2E-3</v>
      </c>
      <c r="D65" s="377">
        <v>7.0000000000000001E-3</v>
      </c>
      <c r="E65" s="375"/>
    </row>
    <row r="66" spans="1:5" x14ac:dyDescent="0.2">
      <c r="A66" s="378" t="s">
        <v>476</v>
      </c>
      <c r="B66" s="376">
        <v>1E-3</v>
      </c>
      <c r="C66" s="376">
        <v>3.0000000000000001E-3</v>
      </c>
      <c r="D66" s="377">
        <v>2.1000000000000001E-2</v>
      </c>
      <c r="E66" s="375"/>
    </row>
    <row r="67" spans="1:5" x14ac:dyDescent="0.2">
      <c r="A67" s="378" t="s">
        <v>472</v>
      </c>
      <c r="B67" s="376">
        <v>1.4999999999999999E-2</v>
      </c>
      <c r="C67" s="376">
        <v>0.20599999999999999</v>
      </c>
      <c r="D67" s="377">
        <v>4.1000000000000002E-2</v>
      </c>
      <c r="E67" s="375"/>
    </row>
    <row r="68" spans="1:5" x14ac:dyDescent="0.2">
      <c r="A68" s="378" t="s">
        <v>484</v>
      </c>
      <c r="B68" s="376">
        <v>1E-3</v>
      </c>
      <c r="C68" s="376">
        <v>2E-3</v>
      </c>
      <c r="D68" s="377">
        <v>0.01</v>
      </c>
      <c r="E68" s="375"/>
    </row>
    <row r="69" spans="1:5" x14ac:dyDescent="0.2">
      <c r="A69" s="379" t="s">
        <v>485</v>
      </c>
      <c r="B69" s="376">
        <v>2E-3</v>
      </c>
      <c r="C69" s="330"/>
      <c r="D69" s="377">
        <v>3.5999999999999997E-2</v>
      </c>
      <c r="E69" s="375"/>
    </row>
    <row r="70" spans="1:5" x14ac:dyDescent="0.2">
      <c r="A70" s="380" t="s">
        <v>483</v>
      </c>
      <c r="B70" s="381">
        <v>3.3000000000000002E-2</v>
      </c>
      <c r="C70" s="382">
        <v>0.32500000000000001</v>
      </c>
      <c r="D70" s="383">
        <v>0.22300000000000003</v>
      </c>
      <c r="E70" s="384"/>
    </row>
    <row r="71" spans="1:5" ht="24.75" customHeight="1" x14ac:dyDescent="0.2">
      <c r="A71" s="336" t="s">
        <v>486</v>
      </c>
      <c r="B71" s="385">
        <v>7.3999999999999996E-2</v>
      </c>
      <c r="C71" s="373">
        <v>1.9E-2</v>
      </c>
      <c r="D71" s="374">
        <v>1.2E-2</v>
      </c>
      <c r="E71" s="375"/>
    </row>
    <row r="72" spans="1:5" x14ac:dyDescent="0.2">
      <c r="A72" s="336" t="s">
        <v>447</v>
      </c>
      <c r="B72" s="386">
        <v>1E-3</v>
      </c>
      <c r="C72" s="376">
        <v>9.0999999999999998E-2</v>
      </c>
      <c r="D72" s="377">
        <v>1.7000000000000001E-2</v>
      </c>
      <c r="E72" s="375"/>
    </row>
    <row r="73" spans="1:5" x14ac:dyDescent="0.2">
      <c r="A73" s="87" t="s">
        <v>487</v>
      </c>
      <c r="B73" s="386">
        <v>1E-3</v>
      </c>
      <c r="C73" s="376">
        <v>0.02</v>
      </c>
      <c r="D73" s="335"/>
      <c r="E73" s="330"/>
    </row>
    <row r="74" spans="1:5" x14ac:dyDescent="0.2">
      <c r="A74" s="87" t="s">
        <v>437</v>
      </c>
      <c r="B74" s="386">
        <v>2.5000000000000001E-2</v>
      </c>
      <c r="C74" s="376">
        <v>1.2E-2</v>
      </c>
      <c r="D74" s="377">
        <v>7.3999999999999996E-2</v>
      </c>
      <c r="E74" s="375"/>
    </row>
    <row r="75" spans="1:5" x14ac:dyDescent="0.2">
      <c r="A75" s="87" t="s">
        <v>440</v>
      </c>
      <c r="B75" s="386">
        <v>3.3000000000000002E-2</v>
      </c>
      <c r="C75" s="330"/>
      <c r="D75" s="377">
        <v>1E-3</v>
      </c>
      <c r="E75" s="375"/>
    </row>
    <row r="76" spans="1:5" x14ac:dyDescent="0.2">
      <c r="A76" s="87" t="s">
        <v>442</v>
      </c>
      <c r="B76" s="386">
        <v>2.8000000000000001E-2</v>
      </c>
      <c r="C76" s="330"/>
      <c r="D76" s="377">
        <v>0</v>
      </c>
      <c r="E76" s="375"/>
    </row>
    <row r="77" spans="1:5" x14ac:dyDescent="0.2">
      <c r="A77" s="87" t="s">
        <v>488</v>
      </c>
      <c r="B77" s="386">
        <v>1E-3</v>
      </c>
      <c r="C77" s="376">
        <v>1E-3</v>
      </c>
      <c r="D77" s="335"/>
      <c r="E77" s="330"/>
    </row>
    <row r="78" spans="1:5" x14ac:dyDescent="0.2">
      <c r="A78" s="87" t="s">
        <v>489</v>
      </c>
      <c r="B78" s="386">
        <v>1.6E-2</v>
      </c>
      <c r="C78" s="376">
        <v>8.0000000000000002E-3</v>
      </c>
      <c r="D78" s="377">
        <v>7.0000000000000001E-3</v>
      </c>
      <c r="E78" s="375"/>
    </row>
    <row r="79" spans="1:5" x14ac:dyDescent="0.2">
      <c r="A79" s="87" t="s">
        <v>436</v>
      </c>
      <c r="B79" s="386">
        <v>0.124</v>
      </c>
      <c r="C79" s="376">
        <v>0.20300000000000001</v>
      </c>
      <c r="D79" s="387">
        <v>4.1000000000000002E-2</v>
      </c>
      <c r="E79" s="375"/>
    </row>
    <row r="80" spans="1:5" x14ac:dyDescent="0.2">
      <c r="A80" s="87" t="s">
        <v>439</v>
      </c>
      <c r="B80" s="386">
        <v>0.01</v>
      </c>
      <c r="C80" s="376">
        <v>2E-3</v>
      </c>
      <c r="D80" s="377">
        <v>7.0000000000000001E-3</v>
      </c>
      <c r="E80" s="375"/>
    </row>
    <row r="81" spans="1:5" x14ac:dyDescent="0.2">
      <c r="A81" s="87" t="s">
        <v>490</v>
      </c>
      <c r="B81" s="386">
        <v>1.7999999999999999E-2</v>
      </c>
      <c r="C81" s="330"/>
      <c r="D81" s="377">
        <v>0.113</v>
      </c>
      <c r="E81" s="375"/>
    </row>
    <row r="82" spans="1:5" x14ac:dyDescent="0.2">
      <c r="A82" s="87" t="s">
        <v>491</v>
      </c>
      <c r="B82" s="386">
        <v>8.9999999999999993E-3</v>
      </c>
      <c r="C82" s="376">
        <v>4.0000000000000001E-3</v>
      </c>
      <c r="D82" s="377">
        <v>1.4E-2</v>
      </c>
      <c r="E82" s="375"/>
    </row>
    <row r="83" spans="1:5" x14ac:dyDescent="0.2">
      <c r="A83" s="87" t="s">
        <v>492</v>
      </c>
      <c r="B83" s="386">
        <v>1.2999999999999999E-2</v>
      </c>
      <c r="C83" s="376">
        <v>3.0000000000000001E-3</v>
      </c>
      <c r="D83" s="377">
        <v>0</v>
      </c>
      <c r="E83" s="375"/>
    </row>
    <row r="84" spans="1:5" x14ac:dyDescent="0.2">
      <c r="A84" s="87" t="s">
        <v>493</v>
      </c>
      <c r="B84" s="386">
        <v>0</v>
      </c>
      <c r="C84" s="376">
        <v>8.8999999999999996E-2</v>
      </c>
      <c r="D84" s="377">
        <v>2E-3</v>
      </c>
      <c r="E84" s="375"/>
    </row>
    <row r="85" spans="1:5" x14ac:dyDescent="0.2">
      <c r="A85" s="87" t="s">
        <v>494</v>
      </c>
      <c r="B85" s="386">
        <v>7.0000000000000001E-3</v>
      </c>
      <c r="C85" s="330"/>
      <c r="D85" s="377">
        <v>4.7E-2</v>
      </c>
      <c r="E85" s="375"/>
    </row>
    <row r="86" spans="1:5" x14ac:dyDescent="0.2">
      <c r="A86" s="87" t="s">
        <v>495</v>
      </c>
      <c r="B86" s="386">
        <v>2E-3</v>
      </c>
      <c r="C86" s="330"/>
      <c r="D86" s="377">
        <v>1.0999999999999999E-2</v>
      </c>
      <c r="E86" s="375"/>
    </row>
    <row r="87" spans="1:5" x14ac:dyDescent="0.2">
      <c r="A87" s="87" t="s">
        <v>496</v>
      </c>
      <c r="B87" s="386">
        <v>0</v>
      </c>
      <c r="C87" s="330"/>
      <c r="D87" s="377">
        <v>2E-3</v>
      </c>
      <c r="E87" s="375"/>
    </row>
    <row r="88" spans="1:5" x14ac:dyDescent="0.2">
      <c r="A88" s="87" t="s">
        <v>497</v>
      </c>
      <c r="B88" s="386">
        <v>2E-3</v>
      </c>
      <c r="C88" s="330"/>
      <c r="D88" s="377">
        <v>3.0000000000000001E-3</v>
      </c>
      <c r="E88" s="375"/>
    </row>
    <row r="89" spans="1:5" x14ac:dyDescent="0.2">
      <c r="A89" s="87" t="s">
        <v>441</v>
      </c>
      <c r="B89" s="386">
        <v>1.0999999999999999E-2</v>
      </c>
      <c r="C89" s="376">
        <v>1E-3</v>
      </c>
      <c r="D89" s="335"/>
      <c r="E89" s="330"/>
    </row>
    <row r="90" spans="1:5" x14ac:dyDescent="0.2">
      <c r="A90" s="388" t="s">
        <v>438</v>
      </c>
      <c r="B90" s="386">
        <v>6.0000000000000001E-3</v>
      </c>
      <c r="C90" s="376">
        <v>0.01</v>
      </c>
      <c r="D90" s="377">
        <v>1E-3</v>
      </c>
      <c r="E90" s="375"/>
    </row>
    <row r="91" spans="1:5" x14ac:dyDescent="0.2">
      <c r="A91" s="389" t="s">
        <v>498</v>
      </c>
      <c r="B91" s="381">
        <v>0.38100000000000006</v>
      </c>
      <c r="C91" s="382">
        <v>0.46300000000000008</v>
      </c>
      <c r="D91" s="383">
        <v>0.35200000000000004</v>
      </c>
      <c r="E91" s="384"/>
    </row>
    <row r="92" spans="1:5" x14ac:dyDescent="0.2">
      <c r="A92" s="390" t="s">
        <v>454</v>
      </c>
      <c r="B92" s="386">
        <v>2E-3</v>
      </c>
      <c r="C92" s="391">
        <v>1E-3</v>
      </c>
      <c r="D92" s="377">
        <v>1E-3</v>
      </c>
      <c r="E92" s="375"/>
    </row>
    <row r="93" spans="1:5" x14ac:dyDescent="0.2">
      <c r="A93" s="378" t="s">
        <v>499</v>
      </c>
      <c r="B93" s="386">
        <v>5.0000000000000001E-3</v>
      </c>
      <c r="C93" s="330"/>
      <c r="D93" s="335"/>
      <c r="E93" s="330"/>
    </row>
    <row r="94" spans="1:5" x14ac:dyDescent="0.2">
      <c r="A94" s="378" t="s">
        <v>500</v>
      </c>
      <c r="B94" s="386">
        <v>1.7999999999999999E-2</v>
      </c>
      <c r="C94" s="330"/>
      <c r="D94" s="335"/>
      <c r="E94" s="330"/>
    </row>
    <row r="95" spans="1:5" x14ac:dyDescent="0.2">
      <c r="A95" s="378" t="s">
        <v>501</v>
      </c>
      <c r="B95" s="386">
        <v>1E-3</v>
      </c>
      <c r="C95" s="330"/>
      <c r="D95" s="335"/>
      <c r="E95" s="330"/>
    </row>
    <row r="96" spans="1:5" x14ac:dyDescent="0.2">
      <c r="A96" s="378" t="s">
        <v>502</v>
      </c>
      <c r="B96" s="386">
        <v>0</v>
      </c>
      <c r="C96" s="391">
        <v>0</v>
      </c>
      <c r="D96" s="335"/>
      <c r="E96" s="330"/>
    </row>
    <row r="97" spans="1:5" x14ac:dyDescent="0.2">
      <c r="A97" s="378" t="s">
        <v>503</v>
      </c>
      <c r="B97" s="386">
        <v>1.2E-2</v>
      </c>
      <c r="C97" s="391">
        <v>2.5999999999999999E-2</v>
      </c>
      <c r="D97" s="377">
        <v>1.2E-2</v>
      </c>
      <c r="E97" s="375"/>
    </row>
    <row r="98" spans="1:5" x14ac:dyDescent="0.2">
      <c r="A98" s="378" t="s">
        <v>504</v>
      </c>
      <c r="B98" s="386">
        <v>8.9999999999999993E-3</v>
      </c>
      <c r="C98" s="391">
        <v>2E-3</v>
      </c>
      <c r="D98" s="377">
        <v>8.0000000000000002E-3</v>
      </c>
      <c r="E98" s="375"/>
    </row>
    <row r="99" spans="1:5" x14ac:dyDescent="0.2">
      <c r="A99" s="378" t="s">
        <v>448</v>
      </c>
      <c r="B99" s="386">
        <v>0.04</v>
      </c>
      <c r="C99" s="391">
        <v>7.3999999999999996E-2</v>
      </c>
      <c r="D99" s="377">
        <v>1.2E-2</v>
      </c>
      <c r="E99" s="375"/>
    </row>
    <row r="100" spans="1:5" x14ac:dyDescent="0.2">
      <c r="A100" s="379" t="s">
        <v>450</v>
      </c>
      <c r="B100" s="386">
        <v>1.7999999999999999E-2</v>
      </c>
      <c r="C100" s="391">
        <v>1.0999999999999999E-2</v>
      </c>
      <c r="D100" s="377">
        <v>1.6E-2</v>
      </c>
      <c r="E100" s="375"/>
    </row>
    <row r="101" spans="1:5" x14ac:dyDescent="0.2">
      <c r="A101" s="389" t="s">
        <v>505</v>
      </c>
      <c r="B101" s="381">
        <v>0.105</v>
      </c>
      <c r="C101" s="382">
        <v>0.11399999999999999</v>
      </c>
      <c r="D101" s="383">
        <v>4.9000000000000002E-2</v>
      </c>
      <c r="E101" s="384"/>
    </row>
    <row r="102" spans="1:5" x14ac:dyDescent="0.2">
      <c r="A102" s="392" t="s">
        <v>506</v>
      </c>
      <c r="B102" s="386">
        <v>6.0000000000000001E-3</v>
      </c>
      <c r="C102" s="330"/>
      <c r="D102" s="335"/>
      <c r="E102" s="330"/>
    </row>
    <row r="103" spans="1:5" x14ac:dyDescent="0.2">
      <c r="A103" s="87"/>
      <c r="B103" s="386"/>
      <c r="C103" s="330"/>
      <c r="D103" s="377">
        <v>8.0000000000000002E-3</v>
      </c>
      <c r="E103" s="375"/>
    </row>
    <row r="104" spans="1:5" x14ac:dyDescent="0.2">
      <c r="A104" s="388" t="s">
        <v>452</v>
      </c>
      <c r="B104" s="386">
        <v>3.0000000000000001E-3</v>
      </c>
      <c r="C104" s="330"/>
      <c r="D104" s="335"/>
      <c r="E104" s="384"/>
    </row>
    <row r="105" spans="1:5" x14ac:dyDescent="0.2">
      <c r="A105" s="389" t="s">
        <v>507</v>
      </c>
      <c r="B105" s="381">
        <v>9.0000000000000011E-3</v>
      </c>
      <c r="C105" s="370"/>
      <c r="D105" s="383">
        <v>8.0000000000000002E-3</v>
      </c>
      <c r="E105" s="330"/>
    </row>
    <row r="106" spans="1:5" x14ac:dyDescent="0.2">
      <c r="A106" s="392" t="s">
        <v>467</v>
      </c>
      <c r="B106" s="386">
        <v>1.4E-2</v>
      </c>
      <c r="C106" s="376">
        <v>1E-3</v>
      </c>
      <c r="D106" s="377">
        <v>1.0999999999999999E-2</v>
      </c>
      <c r="E106" s="375"/>
    </row>
    <row r="107" spans="1:5" x14ac:dyDescent="0.2">
      <c r="A107" s="87" t="s">
        <v>468</v>
      </c>
      <c r="B107" s="386">
        <v>5.8999999999999997E-2</v>
      </c>
      <c r="C107" s="376">
        <v>4.0000000000000001E-3</v>
      </c>
      <c r="D107" s="377">
        <v>3.7999999999999999E-2</v>
      </c>
      <c r="E107" s="375"/>
    </row>
    <row r="108" spans="1:5" x14ac:dyDescent="0.2">
      <c r="A108" s="87" t="s">
        <v>469</v>
      </c>
      <c r="B108" s="386">
        <v>1.2999999999999999E-2</v>
      </c>
      <c r="C108" s="376">
        <v>0</v>
      </c>
      <c r="D108" s="377">
        <v>8.9999999999999993E-3</v>
      </c>
      <c r="E108" s="375"/>
    </row>
    <row r="109" spans="1:5" x14ac:dyDescent="0.2">
      <c r="A109" s="87" t="s">
        <v>508</v>
      </c>
      <c r="B109" s="386">
        <v>5.0000000000000001E-3</v>
      </c>
      <c r="C109" s="330"/>
      <c r="D109" s="377">
        <v>1.0999999999999999E-2</v>
      </c>
      <c r="E109" s="375"/>
    </row>
    <row r="110" spans="1:5" x14ac:dyDescent="0.2">
      <c r="A110" s="87" t="s">
        <v>509</v>
      </c>
      <c r="B110" s="386">
        <v>1.2999999999999999E-2</v>
      </c>
      <c r="C110" s="330"/>
      <c r="D110" s="377">
        <v>2.5999999999999999E-2</v>
      </c>
      <c r="E110" s="375"/>
    </row>
    <row r="111" spans="1:5" x14ac:dyDescent="0.2">
      <c r="A111" s="87" t="s">
        <v>510</v>
      </c>
      <c r="B111" s="386">
        <v>7.0000000000000001E-3</v>
      </c>
      <c r="C111" s="330"/>
      <c r="D111" s="377">
        <v>1.2E-2</v>
      </c>
      <c r="E111" s="375"/>
    </row>
    <row r="112" spans="1:5" x14ac:dyDescent="0.2">
      <c r="A112" s="87" t="s">
        <v>511</v>
      </c>
      <c r="B112" s="386">
        <v>2E-3</v>
      </c>
      <c r="C112" s="376">
        <v>3.0000000000000001E-3</v>
      </c>
      <c r="D112" s="377">
        <v>1.4E-2</v>
      </c>
      <c r="E112" s="375"/>
    </row>
    <row r="113" spans="1:6" x14ac:dyDescent="0.2">
      <c r="A113" s="87" t="s">
        <v>461</v>
      </c>
      <c r="B113" s="386">
        <v>7.0999999999999994E-2</v>
      </c>
      <c r="C113" s="376">
        <v>0.03</v>
      </c>
      <c r="D113" s="377">
        <v>6.0999999999999999E-2</v>
      </c>
      <c r="E113" s="375"/>
    </row>
    <row r="114" spans="1:6" x14ac:dyDescent="0.2">
      <c r="A114" s="87" t="s">
        <v>465</v>
      </c>
      <c r="B114" s="386">
        <v>2.3E-2</v>
      </c>
      <c r="C114" s="376">
        <v>2E-3</v>
      </c>
      <c r="D114" s="377">
        <v>8.9999999999999993E-3</v>
      </c>
      <c r="E114" s="375"/>
    </row>
    <row r="115" spans="1:6" x14ac:dyDescent="0.2">
      <c r="A115" s="87" t="s">
        <v>512</v>
      </c>
      <c r="B115" s="386">
        <v>6.8000000000000005E-2</v>
      </c>
      <c r="C115" s="376">
        <v>7.0000000000000001E-3</v>
      </c>
      <c r="D115" s="377">
        <v>2.8000000000000001E-2</v>
      </c>
      <c r="E115" s="375"/>
    </row>
    <row r="116" spans="1:6" x14ac:dyDescent="0.2">
      <c r="A116" s="87" t="s">
        <v>463</v>
      </c>
      <c r="B116" s="386">
        <v>2.5000000000000001E-2</v>
      </c>
      <c r="C116" s="376">
        <v>2E-3</v>
      </c>
      <c r="D116" s="377">
        <v>1.6E-2</v>
      </c>
      <c r="E116" s="375"/>
    </row>
    <row r="117" spans="1:6" x14ac:dyDescent="0.2">
      <c r="A117" s="87" t="s">
        <v>466</v>
      </c>
      <c r="B117" s="386">
        <v>0.01</v>
      </c>
      <c r="C117" s="330"/>
      <c r="D117" s="377">
        <v>3.0000000000000001E-3</v>
      </c>
      <c r="E117" s="375"/>
    </row>
    <row r="118" spans="1:6" x14ac:dyDescent="0.2">
      <c r="A118" s="388" t="s">
        <v>462</v>
      </c>
      <c r="B118" s="386">
        <v>0.13700000000000001</v>
      </c>
      <c r="C118" s="376">
        <v>7.0000000000000001E-3</v>
      </c>
      <c r="D118" s="377">
        <v>5.0999999999999997E-2</v>
      </c>
      <c r="E118" s="375"/>
    </row>
    <row r="119" spans="1:6" x14ac:dyDescent="0.2">
      <c r="A119" s="389" t="s">
        <v>513</v>
      </c>
      <c r="B119" s="381">
        <v>0.44700000000000006</v>
      </c>
      <c r="C119" s="382">
        <v>5.6000000000000001E-2</v>
      </c>
      <c r="D119" s="383">
        <v>0.28899999999999998</v>
      </c>
      <c r="E119" s="384"/>
    </row>
    <row r="120" spans="1:6" x14ac:dyDescent="0.2">
      <c r="A120" s="392" t="s">
        <v>478</v>
      </c>
      <c r="B120" s="376">
        <v>2.3E-2</v>
      </c>
      <c r="C120" s="376">
        <v>3.3000000000000002E-2</v>
      </c>
      <c r="D120" s="377">
        <v>5.7000000000000002E-2</v>
      </c>
      <c r="E120" s="375"/>
    </row>
    <row r="121" spans="1:6" x14ac:dyDescent="0.2">
      <c r="A121" s="388" t="s">
        <v>514</v>
      </c>
      <c r="B121" s="376">
        <v>2E-3</v>
      </c>
      <c r="C121" s="376">
        <v>5.0000000000000001E-3</v>
      </c>
      <c r="D121" s="377">
        <v>6.7000000000000004E-2</v>
      </c>
      <c r="E121" s="375"/>
    </row>
    <row r="122" spans="1:6" x14ac:dyDescent="0.2">
      <c r="A122" s="393" t="s">
        <v>515</v>
      </c>
      <c r="B122" s="381">
        <v>2.5000000000000001E-2</v>
      </c>
      <c r="C122" s="382">
        <v>3.7999999999999999E-2</v>
      </c>
      <c r="D122" s="383">
        <v>0.124</v>
      </c>
      <c r="E122" s="384"/>
    </row>
    <row r="124" spans="1:6" x14ac:dyDescent="0.2">
      <c r="F124"/>
    </row>
    <row r="125" spans="1:6" ht="20.25" x14ac:dyDescent="0.3">
      <c r="A125" s="512" t="s">
        <v>1598</v>
      </c>
      <c r="B125" s="394"/>
      <c r="C125" s="125"/>
      <c r="D125" s="125"/>
      <c r="E125" s="125"/>
    </row>
    <row r="126" spans="1:6" x14ac:dyDescent="0.2">
      <c r="A126" s="395"/>
      <c r="B126" s="348" t="s">
        <v>116</v>
      </c>
      <c r="C126" s="396" t="s">
        <v>44</v>
      </c>
      <c r="D126" s="396" t="s">
        <v>17</v>
      </c>
      <c r="E126" s="397" t="s">
        <v>218</v>
      </c>
    </row>
    <row r="127" spans="1:6" x14ac:dyDescent="0.2">
      <c r="A127" s="80"/>
      <c r="B127" s="351" t="s">
        <v>431</v>
      </c>
      <c r="C127" s="398"/>
      <c r="D127" s="398"/>
      <c r="E127" s="399" t="s">
        <v>516</v>
      </c>
    </row>
    <row r="128" spans="1:6" x14ac:dyDescent="0.2">
      <c r="A128" s="80"/>
      <c r="B128" s="353" t="s">
        <v>434</v>
      </c>
      <c r="C128" s="398"/>
      <c r="D128" s="398"/>
      <c r="E128" s="204"/>
    </row>
    <row r="129" spans="1:5" x14ac:dyDescent="0.2">
      <c r="A129" s="80"/>
      <c r="B129" s="400"/>
      <c r="C129" s="80"/>
      <c r="D129" s="80"/>
      <c r="E129" s="203"/>
    </row>
    <row r="130" spans="1:5" x14ac:dyDescent="0.2">
      <c r="A130" s="395"/>
      <c r="B130" s="401" t="s">
        <v>517</v>
      </c>
      <c r="C130" s="402"/>
      <c r="D130" s="402"/>
      <c r="E130" s="403"/>
    </row>
    <row r="131" spans="1:5" x14ac:dyDescent="0.2">
      <c r="A131" s="80"/>
      <c r="B131" s="404"/>
      <c r="C131" s="78"/>
      <c r="D131" s="78"/>
      <c r="E131" s="79"/>
    </row>
    <row r="132" spans="1:5" x14ac:dyDescent="0.2">
      <c r="A132" s="405" t="s">
        <v>426</v>
      </c>
      <c r="B132" s="406">
        <v>0.96699999999999997</v>
      </c>
      <c r="C132" s="407">
        <v>6.77</v>
      </c>
      <c r="D132" s="407">
        <v>0</v>
      </c>
      <c r="E132" s="408">
        <v>0.17499999999999999</v>
      </c>
    </row>
    <row r="133" spans="1:5" x14ac:dyDescent="0.2">
      <c r="A133" s="405" t="s">
        <v>417</v>
      </c>
      <c r="B133" s="406">
        <v>8.1799999999999998E-3</v>
      </c>
      <c r="C133" s="407">
        <v>0.121</v>
      </c>
      <c r="D133" s="407">
        <v>8.8699999999999994E-3</v>
      </c>
      <c r="E133" s="408">
        <v>2.81E-2</v>
      </c>
    </row>
    <row r="134" spans="1:5" x14ac:dyDescent="0.2">
      <c r="A134" s="405" t="s">
        <v>416</v>
      </c>
      <c r="B134" s="406">
        <v>5.5899999999999998E-2</v>
      </c>
      <c r="C134" s="407">
        <v>0.47499999999999998</v>
      </c>
      <c r="D134" s="407">
        <v>5.91E-2</v>
      </c>
      <c r="E134" s="408">
        <v>0.10900000000000001</v>
      </c>
    </row>
    <row r="135" spans="1:5" x14ac:dyDescent="0.2">
      <c r="A135" s="409" t="s">
        <v>518</v>
      </c>
      <c r="B135" s="406">
        <v>8.9800000000000001E-3</v>
      </c>
      <c r="C135" s="407">
        <v>0.13100000000000001</v>
      </c>
      <c r="D135" s="407">
        <v>0</v>
      </c>
      <c r="E135" s="408">
        <v>1.4E-2</v>
      </c>
    </row>
    <row r="136" spans="1:5" x14ac:dyDescent="0.2">
      <c r="A136" s="409" t="s">
        <v>519</v>
      </c>
      <c r="B136" s="406">
        <v>5.2900000000000004E-3</v>
      </c>
      <c r="C136" s="407">
        <v>0.104</v>
      </c>
      <c r="D136" s="407">
        <v>0</v>
      </c>
      <c r="E136" s="408">
        <v>7.0000000000000001E-3</v>
      </c>
    </row>
    <row r="137" spans="1:5" x14ac:dyDescent="0.2">
      <c r="A137" s="409" t="s">
        <v>520</v>
      </c>
      <c r="B137" s="406">
        <v>5.2900000000000004E-3</v>
      </c>
      <c r="C137" s="407">
        <v>1.7100000000000001E-2</v>
      </c>
      <c r="D137" s="407">
        <v>2.9999999999999997E-4</v>
      </c>
      <c r="E137" s="408">
        <v>7.0000000000000001E-3</v>
      </c>
    </row>
    <row r="138" spans="1:5" x14ac:dyDescent="0.2">
      <c r="A138" s="405" t="s">
        <v>418</v>
      </c>
      <c r="B138" s="406">
        <v>2.06E-2</v>
      </c>
      <c r="C138" s="407">
        <v>0.126</v>
      </c>
      <c r="D138" s="407">
        <v>4.4299999999999999E-3</v>
      </c>
      <c r="E138" s="408">
        <v>1.7499999999999998E-2</v>
      </c>
    </row>
    <row r="139" spans="1:5" x14ac:dyDescent="0.2">
      <c r="A139" s="409" t="s">
        <v>521</v>
      </c>
      <c r="B139" s="406">
        <v>2.5100000000000001E-2</v>
      </c>
      <c r="C139" s="407">
        <v>0.155</v>
      </c>
      <c r="D139" s="407">
        <v>0</v>
      </c>
      <c r="E139" s="408">
        <v>2.63E-2</v>
      </c>
    </row>
    <row r="140" spans="1:5" x14ac:dyDescent="0.2">
      <c r="A140" s="409" t="s">
        <v>522</v>
      </c>
      <c r="B140" s="406">
        <v>3.6899999999999997E-3</v>
      </c>
      <c r="C140" s="407">
        <v>4.1999999999999996E-2</v>
      </c>
      <c r="D140" s="407">
        <v>2.9999999999999997E-4</v>
      </c>
      <c r="E140" s="408">
        <v>1.75E-3</v>
      </c>
    </row>
    <row r="141" spans="1:5" x14ac:dyDescent="0.2">
      <c r="A141" s="409" t="s">
        <v>421</v>
      </c>
      <c r="B141" s="406">
        <v>2.8899999999999998E-3</v>
      </c>
      <c r="C141" s="407">
        <v>2.0999999999999998E-2</v>
      </c>
      <c r="D141" s="407">
        <v>2.9999999999999997E-4</v>
      </c>
      <c r="E141" s="408">
        <v>2.63E-2</v>
      </c>
    </row>
    <row r="142" spans="1:5" x14ac:dyDescent="0.2">
      <c r="A142" s="405" t="s">
        <v>419</v>
      </c>
      <c r="B142" s="406">
        <v>8.1799999999999998E-3</v>
      </c>
      <c r="C142" s="407">
        <v>6.770000000000001E-2</v>
      </c>
      <c r="D142" s="407">
        <v>5.8999999999999992E-4</v>
      </c>
      <c r="E142" s="408">
        <v>1.75E-3</v>
      </c>
    </row>
    <row r="143" spans="1:5" x14ac:dyDescent="0.2">
      <c r="A143" s="409" t="s">
        <v>523</v>
      </c>
      <c r="B143" s="406">
        <v>5.2900000000000004E-3</v>
      </c>
      <c r="C143" s="407">
        <v>6.9999999999999993E-2</v>
      </c>
      <c r="D143" s="407">
        <v>0</v>
      </c>
      <c r="E143" s="408">
        <v>1.4E-2</v>
      </c>
    </row>
    <row r="144" spans="1:5" x14ac:dyDescent="0.2">
      <c r="A144" s="409" t="s">
        <v>524</v>
      </c>
      <c r="B144" s="406">
        <v>2.5900000000000003E-3</v>
      </c>
      <c r="C144" s="407">
        <v>1.7100000000000001E-2</v>
      </c>
      <c r="D144" s="407">
        <v>0</v>
      </c>
      <c r="E144" s="408">
        <v>8.8000000000000003E-4</v>
      </c>
    </row>
    <row r="145" spans="1:5" x14ac:dyDescent="0.2">
      <c r="A145" s="409" t="s">
        <v>525</v>
      </c>
      <c r="B145" s="406">
        <v>3.2000000000000003E-4</v>
      </c>
      <c r="C145" s="407">
        <v>3.3799999999999998E-3</v>
      </c>
      <c r="D145" s="407">
        <v>0</v>
      </c>
      <c r="E145" s="408">
        <v>3.5E-4</v>
      </c>
    </row>
    <row r="146" spans="1:5" x14ac:dyDescent="0.2">
      <c r="A146" s="409" t="s">
        <v>526</v>
      </c>
      <c r="B146" s="406">
        <v>1.8E-3</v>
      </c>
      <c r="C146" s="407">
        <v>1.6900000000000002E-2</v>
      </c>
      <c r="D146" s="407">
        <v>0</v>
      </c>
      <c r="E146" s="408">
        <v>1.75E-3</v>
      </c>
    </row>
    <row r="147" spans="1:5" x14ac:dyDescent="0.2">
      <c r="A147" s="405" t="s">
        <v>422</v>
      </c>
      <c r="B147" s="406">
        <v>1.8E-3</v>
      </c>
      <c r="C147" s="407">
        <v>1.6900000000000002E-2</v>
      </c>
      <c r="D147" s="407">
        <v>2.9999999999999997E-4</v>
      </c>
      <c r="E147" s="408">
        <v>1.75E-3</v>
      </c>
    </row>
    <row r="148" spans="1:5" x14ac:dyDescent="0.2">
      <c r="A148" s="409" t="s">
        <v>527</v>
      </c>
      <c r="B148" s="406">
        <v>1.8E-3</v>
      </c>
      <c r="C148" s="407">
        <v>1.6900000000000002E-2</v>
      </c>
      <c r="D148" s="407">
        <v>0</v>
      </c>
      <c r="E148" s="408">
        <v>1.75E-3</v>
      </c>
    </row>
    <row r="149" spans="1:5" x14ac:dyDescent="0.2">
      <c r="A149" s="409" t="s">
        <v>423</v>
      </c>
      <c r="B149" s="406">
        <v>1.8E-3</v>
      </c>
      <c r="C149" s="407">
        <v>6.43E-3</v>
      </c>
      <c r="D149" s="407">
        <v>0</v>
      </c>
      <c r="E149" s="408">
        <v>1.75E-3</v>
      </c>
    </row>
    <row r="150" spans="1:5" x14ac:dyDescent="0.2">
      <c r="A150" s="405" t="s">
        <v>420</v>
      </c>
      <c r="B150" s="406">
        <v>1.8E-3</v>
      </c>
      <c r="C150" s="407">
        <v>1.6900000000000002E-2</v>
      </c>
      <c r="D150" s="407">
        <v>0</v>
      </c>
      <c r="E150" s="408">
        <v>2.63E-3</v>
      </c>
    </row>
    <row r="151" spans="1:5" x14ac:dyDescent="0.2">
      <c r="A151" s="409" t="s">
        <v>528</v>
      </c>
      <c r="B151" s="406">
        <v>3.6899999999999997E-3</v>
      </c>
      <c r="C151" s="407">
        <v>3.3800000000000004E-2</v>
      </c>
      <c r="D151" s="407">
        <v>2.9999999999999997E-4</v>
      </c>
      <c r="E151" s="408">
        <v>3.5099999999999997E-3</v>
      </c>
    </row>
    <row r="152" spans="1:5" x14ac:dyDescent="0.2">
      <c r="A152" s="409" t="s">
        <v>529</v>
      </c>
      <c r="B152" s="406">
        <v>1.32E-3</v>
      </c>
      <c r="C152" s="407">
        <v>6.77E-3</v>
      </c>
      <c r="D152" s="407">
        <v>0</v>
      </c>
      <c r="E152" s="408">
        <v>1.75E-3</v>
      </c>
    </row>
    <row r="153" spans="1:5" x14ac:dyDescent="0.2">
      <c r="A153" s="409" t="s">
        <v>530</v>
      </c>
      <c r="B153" s="406">
        <v>1.32E-2</v>
      </c>
      <c r="C153" s="407">
        <v>6.77E-3</v>
      </c>
      <c r="D153" s="407">
        <v>0</v>
      </c>
      <c r="E153" s="408">
        <v>1.75E-3</v>
      </c>
    </row>
    <row r="154" spans="1:5" x14ac:dyDescent="0.2">
      <c r="A154" s="409" t="s">
        <v>531</v>
      </c>
      <c r="B154" s="406">
        <v>4.2000000000000002E-4</v>
      </c>
      <c r="C154" s="407">
        <v>3.3799999999999998E-3</v>
      </c>
      <c r="D154" s="407">
        <v>0</v>
      </c>
      <c r="E154" s="408">
        <v>8.8000000000000003E-4</v>
      </c>
    </row>
    <row r="155" spans="1:5" x14ac:dyDescent="0.2">
      <c r="A155" s="409" t="s">
        <v>532</v>
      </c>
      <c r="B155" s="406">
        <v>4.2000000000000002E-4</v>
      </c>
      <c r="C155" s="407">
        <v>3.3799999999999998E-3</v>
      </c>
      <c r="D155" s="407">
        <v>0</v>
      </c>
      <c r="E155" s="408">
        <v>8.8000000000000003E-4</v>
      </c>
    </row>
    <row r="156" spans="1:5" x14ac:dyDescent="0.2">
      <c r="A156" s="405" t="s">
        <v>425</v>
      </c>
      <c r="B156" s="406">
        <v>2.0999999999999999E-3</v>
      </c>
      <c r="C156" s="407">
        <v>0</v>
      </c>
      <c r="D156" s="407">
        <v>5.8999999999999992E-4</v>
      </c>
      <c r="E156" s="408">
        <v>1.75E-3</v>
      </c>
    </row>
    <row r="157" spans="1:5" x14ac:dyDescent="0.2">
      <c r="A157" s="405" t="s">
        <v>424</v>
      </c>
      <c r="B157" s="406">
        <v>2.8899999999999998E-3</v>
      </c>
      <c r="C157" s="407">
        <v>2.5699999999999998E-3</v>
      </c>
      <c r="D157" s="407">
        <v>0</v>
      </c>
      <c r="E157" s="408">
        <v>1.0499999999999999E-2</v>
      </c>
    </row>
    <row r="158" spans="1:5" x14ac:dyDescent="0.2">
      <c r="A158" s="409" t="s">
        <v>533</v>
      </c>
      <c r="B158" s="406">
        <v>4.2000000000000002E-4</v>
      </c>
      <c r="C158" s="407">
        <v>3.3799999999999998E-3</v>
      </c>
      <c r="D158" s="407">
        <v>0</v>
      </c>
      <c r="E158" s="408">
        <v>8.8000000000000003E-4</v>
      </c>
    </row>
    <row r="159" spans="1:5" x14ac:dyDescent="0.2">
      <c r="A159" s="409" t="s">
        <v>534</v>
      </c>
      <c r="B159" s="406">
        <v>2.1199999999999999E-3</v>
      </c>
      <c r="C159" s="407">
        <v>4.1999999999999997E-3</v>
      </c>
      <c r="D159" s="407">
        <v>0</v>
      </c>
      <c r="E159" s="408">
        <v>1.75E-3</v>
      </c>
    </row>
    <row r="160" spans="1:5" x14ac:dyDescent="0.2">
      <c r="A160" s="409" t="s">
        <v>535</v>
      </c>
      <c r="B160" s="406">
        <v>5.8E-4</v>
      </c>
      <c r="C160" s="407">
        <v>3.6199999999999996E-2</v>
      </c>
      <c r="D160" s="407">
        <v>0</v>
      </c>
      <c r="E160" s="408">
        <v>1.75E-3</v>
      </c>
    </row>
    <row r="161" spans="1:6" x14ac:dyDescent="0.2">
      <c r="A161" s="409" t="s">
        <v>536</v>
      </c>
      <c r="B161" s="406">
        <v>1.4800000000000001E-2</v>
      </c>
      <c r="C161" s="407">
        <v>5.0800000000000005E-2</v>
      </c>
      <c r="D161" s="407">
        <v>0</v>
      </c>
      <c r="E161" s="408">
        <v>5.2599999999999999E-3</v>
      </c>
    </row>
    <row r="162" spans="1:6" x14ac:dyDescent="0.2">
      <c r="A162" s="409" t="s">
        <v>537</v>
      </c>
      <c r="B162" s="406">
        <v>1.4800000000000001E-2</v>
      </c>
      <c r="C162" s="407">
        <v>0.16899999999999998</v>
      </c>
      <c r="D162" s="407">
        <v>0</v>
      </c>
      <c r="E162" s="408">
        <v>1.7499999999999998E-2</v>
      </c>
    </row>
    <row r="163" spans="1:6" x14ac:dyDescent="0.2">
      <c r="A163" s="409" t="s">
        <v>538</v>
      </c>
      <c r="B163" s="406">
        <v>1.4800000000000001E-2</v>
      </c>
      <c r="C163" s="407">
        <v>0.16899999999999998</v>
      </c>
      <c r="D163" s="407">
        <v>0</v>
      </c>
      <c r="E163" s="408">
        <v>1.7499999999999998E-2</v>
      </c>
    </row>
    <row r="164" spans="1:6" x14ac:dyDescent="0.2">
      <c r="A164" s="409" t="s">
        <v>539</v>
      </c>
      <c r="B164" s="406">
        <v>6.5899999999999995E-3</v>
      </c>
      <c r="C164" s="407">
        <v>5.0800000000000005E-2</v>
      </c>
      <c r="D164" s="407">
        <v>0</v>
      </c>
      <c r="E164" s="408">
        <v>1.75E-3</v>
      </c>
    </row>
    <row r="165" spans="1:6" x14ac:dyDescent="0.2">
      <c r="A165" s="80"/>
      <c r="B165" s="334"/>
      <c r="C165" s="330"/>
      <c r="D165" s="330"/>
      <c r="E165" s="335"/>
    </row>
    <row r="166" spans="1:6" x14ac:dyDescent="0.2">
      <c r="A166" s="409" t="s">
        <v>540</v>
      </c>
      <c r="B166" s="406">
        <v>3.099E-2</v>
      </c>
      <c r="C166" s="407">
        <v>0.16880000000000001</v>
      </c>
      <c r="D166" s="407">
        <v>5.3200000000000001E-3</v>
      </c>
      <c r="E166" s="408">
        <v>3.5879999999999995E-2</v>
      </c>
    </row>
    <row r="167" spans="1:6" x14ac:dyDescent="0.2">
      <c r="A167" s="409" t="s">
        <v>541</v>
      </c>
      <c r="B167" s="406">
        <v>1.0713399999999997</v>
      </c>
      <c r="C167" s="407">
        <v>7.6066000000000003</v>
      </c>
      <c r="D167" s="407">
        <v>7.3880000000000001E-2</v>
      </c>
      <c r="E167" s="408">
        <v>0.37428</v>
      </c>
    </row>
    <row r="168" spans="1:6" x14ac:dyDescent="0.2">
      <c r="A168" s="410" t="s">
        <v>542</v>
      </c>
      <c r="B168" s="411">
        <v>1.2064499999999998</v>
      </c>
      <c r="C168" s="412">
        <v>8.7343600000000077</v>
      </c>
      <c r="D168" s="412">
        <v>7.507999999999998E-2</v>
      </c>
      <c r="E168" s="413">
        <v>0.50597000000000014</v>
      </c>
    </row>
    <row r="171" spans="1:6" ht="20.25" x14ac:dyDescent="0.3">
      <c r="A171" s="523" t="s">
        <v>1599</v>
      </c>
      <c r="B171" s="6"/>
      <c r="C171" s="6"/>
      <c r="D171" s="6"/>
      <c r="F171"/>
    </row>
    <row r="172" spans="1:6" ht="15" x14ac:dyDescent="0.2">
      <c r="A172" s="414" t="s">
        <v>543</v>
      </c>
      <c r="B172" s="415" t="s">
        <v>544</v>
      </c>
      <c r="C172" s="1454" t="s">
        <v>545</v>
      </c>
      <c r="D172" s="1452"/>
    </row>
    <row r="173" spans="1:6" ht="15" x14ac:dyDescent="0.2">
      <c r="A173" s="416"/>
      <c r="B173" s="417"/>
      <c r="C173" s="415" t="s">
        <v>8</v>
      </c>
      <c r="D173" s="415" t="s">
        <v>44</v>
      </c>
    </row>
    <row r="174" spans="1:6" ht="14.25" x14ac:dyDescent="0.2">
      <c r="A174" s="418" t="s">
        <v>546</v>
      </c>
      <c r="B174" s="1455" t="s">
        <v>547</v>
      </c>
      <c r="C174" s="419" t="s">
        <v>548</v>
      </c>
      <c r="D174" s="420" t="s">
        <v>549</v>
      </c>
    </row>
    <row r="175" spans="1:6" ht="14.25" x14ac:dyDescent="0.2">
      <c r="A175" s="421" t="s">
        <v>550</v>
      </c>
      <c r="B175" s="1456"/>
      <c r="C175" s="422" t="s">
        <v>551</v>
      </c>
      <c r="D175" s="423" t="s">
        <v>552</v>
      </c>
    </row>
    <row r="176" spans="1:6" ht="14.25" x14ac:dyDescent="0.2">
      <c r="A176" s="421" t="s">
        <v>553</v>
      </c>
      <c r="B176" s="1456"/>
      <c r="C176" s="422" t="s">
        <v>554</v>
      </c>
      <c r="D176" s="423" t="s">
        <v>555</v>
      </c>
    </row>
    <row r="177" spans="1:4" ht="14.25" x14ac:dyDescent="0.2">
      <c r="A177" s="421" t="s">
        <v>556</v>
      </c>
      <c r="B177" s="1457"/>
      <c r="C177" s="422" t="s">
        <v>557</v>
      </c>
      <c r="D177" s="423" t="s">
        <v>558</v>
      </c>
    </row>
    <row r="178" spans="1:4" ht="14.25" x14ac:dyDescent="0.2">
      <c r="A178" s="424" t="s">
        <v>559</v>
      </c>
      <c r="B178" s="1455" t="s">
        <v>250</v>
      </c>
      <c r="C178" s="419" t="s">
        <v>560</v>
      </c>
      <c r="D178" s="420" t="s">
        <v>561</v>
      </c>
    </row>
    <row r="179" spans="1:4" ht="14.25" x14ac:dyDescent="0.2">
      <c r="A179" s="425" t="s">
        <v>562</v>
      </c>
      <c r="B179" s="1456"/>
      <c r="C179" s="422" t="s">
        <v>563</v>
      </c>
      <c r="D179" s="423" t="s">
        <v>564</v>
      </c>
    </row>
    <row r="180" spans="1:4" ht="14.25" x14ac:dyDescent="0.2">
      <c r="A180" s="425" t="s">
        <v>565</v>
      </c>
      <c r="B180" s="1456"/>
      <c r="C180" s="422" t="s">
        <v>566</v>
      </c>
      <c r="D180" s="423" t="s">
        <v>567</v>
      </c>
    </row>
    <row r="181" spans="1:4" ht="14.25" x14ac:dyDescent="0.2">
      <c r="A181" s="425" t="s">
        <v>568</v>
      </c>
      <c r="B181" s="1456"/>
      <c r="C181" s="422" t="s">
        <v>549</v>
      </c>
      <c r="D181" s="423" t="s">
        <v>569</v>
      </c>
    </row>
    <row r="182" spans="1:4" ht="14.25" x14ac:dyDescent="0.2">
      <c r="A182" s="425" t="s">
        <v>570</v>
      </c>
      <c r="B182" s="1456"/>
      <c r="C182" s="422" t="s">
        <v>571</v>
      </c>
      <c r="D182" s="423" t="s">
        <v>572</v>
      </c>
    </row>
    <row r="183" spans="1:4" ht="14.25" x14ac:dyDescent="0.2">
      <c r="A183" s="425" t="s">
        <v>573</v>
      </c>
      <c r="B183" s="1456"/>
      <c r="C183" s="422" t="s">
        <v>574</v>
      </c>
      <c r="D183" s="423" t="s">
        <v>575</v>
      </c>
    </row>
    <row r="184" spans="1:4" ht="14.25" x14ac:dyDescent="0.2">
      <c r="A184" s="426" t="s">
        <v>576</v>
      </c>
      <c r="B184" s="1457"/>
      <c r="C184" s="427" t="s">
        <v>577</v>
      </c>
      <c r="D184" s="428" t="s">
        <v>578</v>
      </c>
    </row>
    <row r="185" spans="1:4" x14ac:dyDescent="0.2">
      <c r="A185" s="127" t="s">
        <v>579</v>
      </c>
    </row>
    <row r="188" spans="1:4" ht="20.25" x14ac:dyDescent="0.3">
      <c r="A188" s="524" t="s">
        <v>1600</v>
      </c>
    </row>
    <row r="189" spans="1:4" x14ac:dyDescent="0.2">
      <c r="A189" s="429"/>
      <c r="B189" s="430" t="s">
        <v>580</v>
      </c>
    </row>
    <row r="190" spans="1:4" x14ac:dyDescent="0.2">
      <c r="A190" s="431" t="s">
        <v>214</v>
      </c>
      <c r="B190" s="432">
        <v>2E-8</v>
      </c>
    </row>
    <row r="191" spans="1:4" x14ac:dyDescent="0.2">
      <c r="A191" s="431" t="s">
        <v>581</v>
      </c>
      <c r="B191" s="432">
        <v>1E-8</v>
      </c>
    </row>
    <row r="192" spans="1:4" x14ac:dyDescent="0.2">
      <c r="A192" s="431" t="s">
        <v>582</v>
      </c>
      <c r="B192" s="432">
        <v>2.4999999999999999E-8</v>
      </c>
    </row>
    <row r="193" spans="1:2" x14ac:dyDescent="0.2">
      <c r="A193" s="433" t="s">
        <v>44</v>
      </c>
      <c r="B193" s="434">
        <v>2.4999999999999999E-8</v>
      </c>
    </row>
    <row r="194" spans="1:2" x14ac:dyDescent="0.2">
      <c r="A194" s="435" t="s">
        <v>583</v>
      </c>
    </row>
    <row r="195" spans="1:2" x14ac:dyDescent="0.2">
      <c r="A195" s="436" t="s">
        <v>584</v>
      </c>
    </row>
  </sheetData>
  <mergeCells count="4">
    <mergeCell ref="C172:D172"/>
    <mergeCell ref="A1:B1"/>
    <mergeCell ref="B174:B177"/>
    <mergeCell ref="B178:B184"/>
  </mergeCells>
  <hyperlinks>
    <hyperlink ref="A1" location="Contents!A1" display="To table of contents" xr:uid="{00000000-0004-0000-1300-000000000000}"/>
  </hyperlinks>
  <pageMargins left="0.56999999999999995" right="0.32" top="0.78740157480314965" bottom="0.82677165354330717" header="0.51181102362204722" footer="0.51181102362204722"/>
  <pageSetup paperSize="9" scale="75" fitToHeight="2" orientation="portrait" r:id="rId1"/>
  <headerFooter alignWithMargins="0"/>
  <rowBreaks count="2" manualBreakCount="2">
    <brk id="56" max="16383" man="1"/>
    <brk id="124" max="8" man="1"/>
  </rowBreaks>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84EEC-8D5D-4D84-8183-408405CDE6B9}">
  <sheetPr>
    <tabColor theme="4" tint="0.79998168889431442"/>
  </sheetPr>
  <dimension ref="A1:AC732"/>
  <sheetViews>
    <sheetView zoomScale="80" zoomScaleNormal="80" workbookViewId="0">
      <pane xSplit="5" ySplit="5" topLeftCell="F459" activePane="bottomRight" state="frozen"/>
      <selection activeCell="U69" sqref="U69"/>
      <selection pane="topRight" activeCell="U69" sqref="U69"/>
      <selection pane="bottomLeft" activeCell="U69" sqref="U69"/>
      <selection pane="bottomRight" activeCell="A461" sqref="A461"/>
    </sheetView>
  </sheetViews>
  <sheetFormatPr defaultColWidth="9.33203125" defaultRowHeight="12.75" x14ac:dyDescent="0.2"/>
  <cols>
    <col min="1" max="1" width="22.1640625" style="693" customWidth="1"/>
    <col min="2" max="2" width="22" style="693" customWidth="1"/>
    <col min="3" max="3" width="11.83203125" style="693" bestFit="1" customWidth="1"/>
    <col min="4" max="4" width="50.33203125" style="693" customWidth="1"/>
    <col min="5" max="5" width="18.33203125" style="694" bestFit="1" customWidth="1"/>
    <col min="6" max="17" width="8.83203125" style="693" customWidth="1"/>
    <col min="18" max="26" width="9.33203125" style="693"/>
    <col min="27" max="29" width="9.33203125" style="695"/>
    <col min="30" max="16384" width="9.33203125" style="693"/>
  </cols>
  <sheetData>
    <row r="1" spans="1:29" s="693" customFormat="1" ht="30.75" customHeight="1" x14ac:dyDescent="0.2">
      <c r="A1" s="1402" t="s">
        <v>2</v>
      </c>
      <c r="B1" s="1402"/>
      <c r="C1" s="10"/>
      <c r="E1" s="694"/>
      <c r="AA1" s="695"/>
      <c r="AB1" s="695"/>
      <c r="AC1" s="695"/>
    </row>
    <row r="2" spans="1:29" s="693" customFormat="1" ht="20.25" x14ac:dyDescent="0.3">
      <c r="A2" s="696" t="s">
        <v>1827</v>
      </c>
      <c r="B2" s="697"/>
      <c r="C2" s="697"/>
      <c r="D2" s="697"/>
      <c r="E2" s="698"/>
      <c r="F2" s="699" t="s">
        <v>588</v>
      </c>
      <c r="G2" s="700"/>
      <c r="H2" s="700"/>
      <c r="I2" s="700"/>
      <c r="J2" s="700"/>
      <c r="K2" s="700"/>
      <c r="L2" s="700"/>
      <c r="M2" s="700"/>
      <c r="N2" s="700"/>
      <c r="O2" s="700"/>
      <c r="AA2" s="726"/>
      <c r="AB2" s="726"/>
      <c r="AC2" s="726"/>
    </row>
    <row r="3" spans="1:29" s="693" customFormat="1" x14ac:dyDescent="0.2">
      <c r="A3" s="1608" t="s">
        <v>589</v>
      </c>
      <c r="B3" s="1609" t="s">
        <v>590</v>
      </c>
      <c r="C3" s="1608" t="s">
        <v>144</v>
      </c>
      <c r="D3" s="1608" t="s">
        <v>591</v>
      </c>
      <c r="E3" s="983" t="s">
        <v>592</v>
      </c>
      <c r="F3" s="1458" t="s">
        <v>593</v>
      </c>
      <c r="G3" s="1459"/>
      <c r="H3" s="1460"/>
      <c r="I3" s="1458" t="s">
        <v>594</v>
      </c>
      <c r="J3" s="1459"/>
      <c r="K3" s="1460"/>
      <c r="L3" s="1458" t="s">
        <v>595</v>
      </c>
      <c r="M3" s="1459"/>
      <c r="N3" s="1460"/>
      <c r="O3" s="1458" t="s">
        <v>596</v>
      </c>
      <c r="P3" s="1459"/>
      <c r="Q3" s="1459"/>
      <c r="R3" s="1458" t="s">
        <v>949</v>
      </c>
      <c r="S3" s="1459"/>
      <c r="T3" s="1460"/>
      <c r="U3" s="1458" t="s">
        <v>950</v>
      </c>
      <c r="V3" s="1459"/>
      <c r="W3" s="1460"/>
      <c r="X3" s="1458" t="s">
        <v>951</v>
      </c>
      <c r="Y3" s="1459"/>
      <c r="Z3" s="1460"/>
      <c r="AA3" s="1458" t="s">
        <v>952</v>
      </c>
      <c r="AB3" s="1459"/>
      <c r="AC3" s="1460"/>
    </row>
    <row r="4" spans="1:29" s="693" customFormat="1" x14ac:dyDescent="0.2">
      <c r="B4" s="1607"/>
      <c r="E4" s="701"/>
      <c r="F4" s="1605"/>
      <c r="G4" s="1604"/>
      <c r="H4" s="1606"/>
      <c r="I4" s="1605" t="s">
        <v>597</v>
      </c>
      <c r="J4" s="1604"/>
      <c r="K4" s="1606"/>
      <c r="L4" s="1605"/>
      <c r="M4" s="1604"/>
      <c r="N4" s="1606"/>
      <c r="O4" s="1605"/>
      <c r="P4" s="1604"/>
      <c r="Q4" s="1604"/>
      <c r="R4" s="1605"/>
      <c r="S4" s="1604"/>
      <c r="T4" s="1606"/>
      <c r="U4" s="1605"/>
      <c r="V4" s="1604"/>
      <c r="W4" s="1606"/>
      <c r="X4" s="1605"/>
      <c r="Y4" s="1604"/>
      <c r="Z4" s="1604"/>
      <c r="AA4" s="1603"/>
      <c r="AB4" s="1602"/>
      <c r="AC4" s="1601"/>
    </row>
    <row r="5" spans="1:29" s="693" customFormat="1" x14ac:dyDescent="0.2">
      <c r="A5" s="1600"/>
      <c r="B5" s="702"/>
      <c r="E5" s="701"/>
      <c r="F5" s="438" t="s">
        <v>121</v>
      </c>
      <c r="G5" s="438" t="s">
        <v>122</v>
      </c>
      <c r="H5" s="438" t="s">
        <v>123</v>
      </c>
      <c r="I5" s="438" t="s">
        <v>121</v>
      </c>
      <c r="J5" s="438" t="s">
        <v>122</v>
      </c>
      <c r="K5" s="438" t="s">
        <v>123</v>
      </c>
      <c r="L5" s="438" t="s">
        <v>121</v>
      </c>
      <c r="M5" s="438" t="s">
        <v>122</v>
      </c>
      <c r="N5" s="438" t="s">
        <v>123</v>
      </c>
      <c r="O5" s="438" t="s">
        <v>121</v>
      </c>
      <c r="P5" s="438" t="s">
        <v>122</v>
      </c>
      <c r="Q5" s="438" t="s">
        <v>123</v>
      </c>
      <c r="R5" s="438" t="s">
        <v>121</v>
      </c>
      <c r="S5" s="438" t="s">
        <v>122</v>
      </c>
      <c r="T5" s="438" t="s">
        <v>123</v>
      </c>
      <c r="U5" s="438" t="s">
        <v>121</v>
      </c>
      <c r="V5" s="438" t="s">
        <v>122</v>
      </c>
      <c r="W5" s="438" t="s">
        <v>123</v>
      </c>
      <c r="X5" s="438" t="s">
        <v>121</v>
      </c>
      <c r="Y5" s="438" t="s">
        <v>122</v>
      </c>
      <c r="Z5" s="438" t="s">
        <v>123</v>
      </c>
      <c r="AA5" s="438" t="s">
        <v>121</v>
      </c>
      <c r="AB5" s="438" t="s">
        <v>122</v>
      </c>
      <c r="AC5" s="438" t="s">
        <v>123</v>
      </c>
    </row>
    <row r="6" spans="1:29" s="693" customFormat="1" x14ac:dyDescent="0.2">
      <c r="A6" s="1599"/>
      <c r="B6" s="1595"/>
      <c r="C6" s="1596"/>
      <c r="D6" s="1596"/>
      <c r="E6" s="704"/>
      <c r="F6" s="976" t="s">
        <v>222</v>
      </c>
      <c r="G6" s="1598"/>
      <c r="H6" s="975"/>
      <c r="I6" s="974"/>
      <c r="J6" s="705"/>
      <c r="K6" s="975"/>
      <c r="L6" s="974"/>
      <c r="M6" s="705"/>
      <c r="N6" s="975"/>
      <c r="O6" s="974"/>
      <c r="P6" s="705"/>
      <c r="Q6" s="975"/>
      <c r="R6" s="702"/>
      <c r="T6" s="791"/>
      <c r="U6" s="702"/>
      <c r="W6" s="791"/>
      <c r="X6" s="702"/>
      <c r="Z6" s="791"/>
      <c r="AA6" s="727"/>
      <c r="AB6" s="728"/>
      <c r="AC6" s="729"/>
    </row>
    <row r="7" spans="1:29" s="693" customFormat="1" ht="7.5" customHeight="1" x14ac:dyDescent="0.2">
      <c r="A7" s="1595"/>
      <c r="B7" s="1595"/>
      <c r="C7" s="1596"/>
      <c r="D7" s="1596"/>
      <c r="E7" s="704"/>
      <c r="F7" s="1595"/>
      <c r="H7" s="791"/>
      <c r="I7" s="702"/>
      <c r="K7" s="791"/>
      <c r="L7" s="702"/>
      <c r="N7" s="791"/>
      <c r="O7" s="702"/>
      <c r="Q7" s="791"/>
      <c r="R7" s="702"/>
      <c r="T7" s="791"/>
      <c r="U7" s="702"/>
      <c r="W7" s="791"/>
      <c r="X7" s="972"/>
      <c r="Y7" s="695"/>
      <c r="Z7" s="973"/>
      <c r="AA7" s="730"/>
      <c r="AB7" s="726"/>
      <c r="AC7" s="731"/>
    </row>
    <row r="8" spans="1:29" s="693" customFormat="1" ht="13.5" customHeight="1" x14ac:dyDescent="0.2">
      <c r="A8" s="1597"/>
      <c r="B8" s="1597"/>
      <c r="C8" s="1596"/>
      <c r="D8" s="1596"/>
      <c r="E8" s="704"/>
      <c r="F8" s="1595"/>
      <c r="H8" s="791"/>
      <c r="I8" s="702"/>
      <c r="K8" s="791"/>
      <c r="L8" s="702"/>
      <c r="N8" s="791"/>
      <c r="O8" s="702"/>
      <c r="Q8" s="791"/>
      <c r="R8" s="702"/>
      <c r="T8" s="791"/>
      <c r="U8" s="702"/>
      <c r="W8" s="791"/>
      <c r="X8" s="972"/>
      <c r="Y8" s="695"/>
      <c r="Z8" s="973"/>
      <c r="AA8" s="1594"/>
      <c r="AB8" s="1593"/>
      <c r="AC8" s="1592"/>
    </row>
    <row r="9" spans="1:29" s="693" customFormat="1" ht="15" customHeight="1" x14ac:dyDescent="0.2">
      <c r="A9" s="963" t="s">
        <v>915</v>
      </c>
      <c r="B9" s="758" t="s">
        <v>204</v>
      </c>
      <c r="C9" s="759" t="s">
        <v>8</v>
      </c>
      <c r="D9" s="760" t="s">
        <v>857</v>
      </c>
      <c r="E9" s="977" t="s">
        <v>1524</v>
      </c>
      <c r="F9" s="984">
        <v>92.009995230998399</v>
      </c>
      <c r="G9" s="985">
        <v>41.873998246601467</v>
      </c>
      <c r="H9" s="986">
        <v>37.295020152132857</v>
      </c>
      <c r="I9" s="984">
        <v>24.995998635771489</v>
      </c>
      <c r="J9" s="985">
        <v>4.7777997413661719</v>
      </c>
      <c r="K9" s="986">
        <v>8.3285742545589585</v>
      </c>
      <c r="L9" s="984">
        <v>6.4197997019322219</v>
      </c>
      <c r="M9" s="985">
        <v>9.6757997051514</v>
      </c>
      <c r="N9" s="986">
        <v>13.843807985040895</v>
      </c>
      <c r="O9" s="989">
        <v>0.39408995832145222</v>
      </c>
      <c r="P9" s="990">
        <v>0.39880008389755445</v>
      </c>
      <c r="Q9" s="991">
        <v>0.40419973322046221</v>
      </c>
      <c r="R9" s="994">
        <v>2.9999360129614135E-3</v>
      </c>
      <c r="S9" s="995">
        <v>3.0001674933191292E-3</v>
      </c>
      <c r="T9" s="996">
        <v>3.0004409487803178E-3</v>
      </c>
      <c r="U9" s="994">
        <v>0</v>
      </c>
      <c r="V9" s="995">
        <v>0</v>
      </c>
      <c r="W9" s="996">
        <v>0</v>
      </c>
      <c r="X9" s="994">
        <v>7.8817950248731491E-2</v>
      </c>
      <c r="Y9" s="995">
        <v>7.9760016779510889E-2</v>
      </c>
      <c r="Z9" s="996">
        <v>8.0794194063878999E-2</v>
      </c>
      <c r="AA9" s="997">
        <v>1064.2195904705284</v>
      </c>
      <c r="AB9" s="998">
        <v>709.47973670352019</v>
      </c>
      <c r="AC9" s="999">
        <v>786.63137345046289</v>
      </c>
    </row>
    <row r="10" spans="1:29" s="693" customFormat="1" ht="15" customHeight="1" x14ac:dyDescent="0.2">
      <c r="A10" s="780" t="s">
        <v>929</v>
      </c>
      <c r="B10" s="981" t="s">
        <v>204</v>
      </c>
      <c r="C10" s="1591" t="s">
        <v>162</v>
      </c>
      <c r="D10" s="982" t="s">
        <v>645</v>
      </c>
      <c r="E10" s="978" t="s">
        <v>2069</v>
      </c>
      <c r="F10" s="987">
        <v>4.6183999996313245</v>
      </c>
      <c r="G10" s="1533">
        <v>3.0900040005908402</v>
      </c>
      <c r="H10" s="988">
        <v>2.6912000201399433</v>
      </c>
      <c r="I10" s="987">
        <v>2.5099999993884827</v>
      </c>
      <c r="J10" s="1533">
        <v>1.6793500008850839</v>
      </c>
      <c r="K10" s="988">
        <v>1.4626100126728794</v>
      </c>
      <c r="L10" s="987">
        <v>2.1919999996066113</v>
      </c>
      <c r="M10" s="1533">
        <v>1.4613329997388969</v>
      </c>
      <c r="N10" s="988">
        <v>1.5124800053586633</v>
      </c>
      <c r="O10" s="992">
        <v>3.0420999922086994E-2</v>
      </c>
      <c r="P10" s="1532">
        <v>3.6171000196165502E-2</v>
      </c>
      <c r="Q10" s="993">
        <v>3.6995007464815953E-2</v>
      </c>
      <c r="R10" s="1000">
        <v>3.0000002893675673E-3</v>
      </c>
      <c r="S10" s="1519">
        <v>3.0000006601016683E-3</v>
      </c>
      <c r="T10" s="1001">
        <v>3.0000070001715362E-3</v>
      </c>
      <c r="U10" s="1000">
        <v>5.9999999483047045E-3</v>
      </c>
      <c r="V10" s="1519">
        <v>1.9999999596444396E-3</v>
      </c>
      <c r="W10" s="1001">
        <v>1.9999939631548218E-3</v>
      </c>
      <c r="X10" s="1000">
        <v>2.6319997646577983E-3</v>
      </c>
      <c r="Y10" s="1519">
        <v>1.1470001534116634E-3</v>
      </c>
      <c r="Z10" s="1001">
        <v>4.4799492288476167E-4</v>
      </c>
      <c r="AA10" s="1002">
        <v>1003.9968028590715</v>
      </c>
      <c r="AB10" s="1588">
        <v>671.73786112018388</v>
      </c>
      <c r="AC10" s="1003">
        <v>573.98192937828787</v>
      </c>
    </row>
    <row r="11" spans="1:29" s="693" customFormat="1" ht="15" customHeight="1" x14ac:dyDescent="0.2">
      <c r="A11" s="780" t="s">
        <v>1615</v>
      </c>
      <c r="B11" s="981" t="s">
        <v>1771</v>
      </c>
      <c r="C11" s="1591" t="s">
        <v>162</v>
      </c>
      <c r="D11" s="982" t="s">
        <v>1772</v>
      </c>
      <c r="E11" s="978" t="s">
        <v>2071</v>
      </c>
      <c r="F11" s="987">
        <v>4.6184000012657265</v>
      </c>
      <c r="G11" s="1533">
        <v>3.0900039914196507</v>
      </c>
      <c r="H11" s="988">
        <v>2.6911998388866301</v>
      </c>
      <c r="I11" s="987">
        <v>2.5100000008573269</v>
      </c>
      <c r="J11" s="1533">
        <v>1.6793499964990204</v>
      </c>
      <c r="K11" s="988">
        <v>1.4626098972882366</v>
      </c>
      <c r="L11" s="987">
        <v>2.191999999314139</v>
      </c>
      <c r="M11" s="1533">
        <v>1.4613329951577771</v>
      </c>
      <c r="N11" s="988">
        <v>1.5124800175441633</v>
      </c>
      <c r="O11" s="992">
        <v>3.0421000559452325E-2</v>
      </c>
      <c r="P11" s="1532">
        <v>3.61710086921775E-2</v>
      </c>
      <c r="Q11" s="993">
        <v>3.6994980928483454E-2</v>
      </c>
      <c r="R11" s="1000">
        <v>3.0000037644428638E-3</v>
      </c>
      <c r="S11" s="1519">
        <v>3.0000071106685744E-3</v>
      </c>
      <c r="T11" s="1001">
        <v>2.9999802986368446E-3</v>
      </c>
      <c r="U11" s="1000">
        <v>5.9999997350081635E-3</v>
      </c>
      <c r="V11" s="1519">
        <v>2.0000047404457161E-3</v>
      </c>
      <c r="W11" s="1001">
        <v>1.9999868657578964E-3</v>
      </c>
      <c r="X11" s="1000">
        <v>2.6320002474712009E-3</v>
      </c>
      <c r="Y11" s="1519">
        <v>1.1469918298774504E-3</v>
      </c>
      <c r="Z11" s="1001">
        <v>4.479572571961219E-4</v>
      </c>
      <c r="AA11" s="1004">
        <v>1615.9904851641243</v>
      </c>
      <c r="AB11" s="1588">
        <v>1081.200646047902</v>
      </c>
      <c r="AC11" s="1005">
        <v>923.8568329800022</v>
      </c>
    </row>
    <row r="12" spans="1:29" s="693" customFormat="1" ht="15" customHeight="1" x14ac:dyDescent="0.2">
      <c r="A12" s="780" t="s">
        <v>928</v>
      </c>
      <c r="B12" s="981" t="s">
        <v>204</v>
      </c>
      <c r="C12" s="1591" t="s">
        <v>162</v>
      </c>
      <c r="D12" s="982" t="s">
        <v>643</v>
      </c>
      <c r="E12" s="978" t="s">
        <v>2030</v>
      </c>
      <c r="F12" s="1006">
        <v>6.0699860000000001</v>
      </c>
      <c r="G12" s="1550">
        <v>4.0797239999999997</v>
      </c>
      <c r="H12" s="1007">
        <v>3.5618599999999998</v>
      </c>
      <c r="I12" s="1006">
        <v>3.0349930000000001</v>
      </c>
      <c r="J12" s="1550">
        <v>2.0398619999999998</v>
      </c>
      <c r="K12" s="1007">
        <v>1.7809299999999999</v>
      </c>
      <c r="L12" s="1006">
        <v>7.4593749999999996</v>
      </c>
      <c r="M12" s="1550">
        <v>4.3864999999999998</v>
      </c>
      <c r="N12" s="1007">
        <v>2.4514800000000001</v>
      </c>
      <c r="O12" s="1008">
        <v>4.4850000000000001E-2</v>
      </c>
      <c r="P12" s="1549">
        <v>1.9550000000000001E-2</v>
      </c>
      <c r="Q12" s="1009">
        <v>7.6270000000000001E-3</v>
      </c>
      <c r="R12" s="1008">
        <v>3.0000000000000001E-3</v>
      </c>
      <c r="S12" s="1549">
        <v>3.0000000000000001E-3</v>
      </c>
      <c r="T12" s="1009">
        <v>3.0000000000000001E-3</v>
      </c>
      <c r="U12" s="1008">
        <v>6.0000000000000001E-3</v>
      </c>
      <c r="V12" s="1549">
        <v>2E-3</v>
      </c>
      <c r="W12" s="1009">
        <v>2E-3</v>
      </c>
      <c r="X12" s="1008">
        <v>6.7279999999999996E-3</v>
      </c>
      <c r="Y12" s="1549">
        <v>2.9329999999999998E-3</v>
      </c>
      <c r="Z12" s="1009">
        <v>1.147E-3</v>
      </c>
      <c r="AA12" s="1010">
        <v>0</v>
      </c>
      <c r="AB12" s="459">
        <v>0</v>
      </c>
      <c r="AC12" s="540">
        <v>0</v>
      </c>
    </row>
    <row r="13" spans="1:29" s="693" customFormat="1" ht="15" customHeight="1" x14ac:dyDescent="0.2">
      <c r="A13" s="780" t="s">
        <v>1001</v>
      </c>
      <c r="B13" s="981" t="s">
        <v>204</v>
      </c>
      <c r="C13" s="1591" t="s">
        <v>162</v>
      </c>
      <c r="D13" s="982" t="s">
        <v>645</v>
      </c>
      <c r="E13" s="978" t="s">
        <v>2069</v>
      </c>
      <c r="F13" s="987">
        <v>4.6184000011815503</v>
      </c>
      <c r="G13" s="1533">
        <v>3.0900039956793188</v>
      </c>
      <c r="H13" s="988">
        <v>2.6912000099277882</v>
      </c>
      <c r="I13" s="987">
        <v>2.5100000014627817</v>
      </c>
      <c r="J13" s="1533">
        <v>1.6793499984727447</v>
      </c>
      <c r="K13" s="988">
        <v>1.4626099805233426</v>
      </c>
      <c r="L13" s="987">
        <v>4.8125000002949152</v>
      </c>
      <c r="M13" s="1533">
        <v>2.8299999968710416</v>
      </c>
      <c r="N13" s="988">
        <v>1.5816000015903739</v>
      </c>
      <c r="O13" s="992">
        <v>9.7500000696000885E-2</v>
      </c>
      <c r="P13" s="1532">
        <v>4.2499999433550713E-2</v>
      </c>
      <c r="Q13" s="993">
        <v>1.658000836271559E-2</v>
      </c>
      <c r="R13" s="1000">
        <v>2.9999997310369477E-3</v>
      </c>
      <c r="S13" s="1519">
        <v>3.0000017371111451E-3</v>
      </c>
      <c r="T13" s="1001">
        <v>3.0000233134341828E-3</v>
      </c>
      <c r="U13" s="1000">
        <v>5.9999994620738954E-3</v>
      </c>
      <c r="V13" s="1519">
        <v>1.9999975615706909E-3</v>
      </c>
      <c r="W13" s="1001">
        <v>2.000015542289455E-3</v>
      </c>
      <c r="X13" s="1000">
        <v>2.6319992921647445E-3</v>
      </c>
      <c r="Y13" s="1519">
        <v>1.1470004627513037E-3</v>
      </c>
      <c r="Z13" s="1001">
        <v>4.4801552975923736E-4</v>
      </c>
      <c r="AA13" s="1004">
        <v>1003.996860229136</v>
      </c>
      <c r="AB13" s="1588">
        <v>671.7378979809298</v>
      </c>
      <c r="AC13" s="1005">
        <v>573.98195757063411</v>
      </c>
    </row>
    <row r="14" spans="1:29" s="693" customFormat="1" ht="15" customHeight="1" x14ac:dyDescent="0.2">
      <c r="A14" s="780" t="s">
        <v>1616</v>
      </c>
      <c r="B14" s="981" t="s">
        <v>1771</v>
      </c>
      <c r="C14" s="1591" t="s">
        <v>162</v>
      </c>
      <c r="D14" s="982" t="s">
        <v>1772</v>
      </c>
      <c r="E14" s="978" t="s">
        <v>2071</v>
      </c>
      <c r="F14" s="987">
        <v>4.6183999545022676</v>
      </c>
      <c r="G14" s="1533">
        <v>3.0900037996105048</v>
      </c>
      <c r="H14" s="988">
        <v>2.6912016533227914</v>
      </c>
      <c r="I14" s="987">
        <v>2.5099999969341154</v>
      </c>
      <c r="J14" s="1533">
        <v>1.6793498529929292</v>
      </c>
      <c r="K14" s="988">
        <v>1.4626113810764212</v>
      </c>
      <c r="L14" s="987">
        <v>4.8124999808382185</v>
      </c>
      <c r="M14" s="1533">
        <v>2.8299998527826187</v>
      </c>
      <c r="N14" s="988">
        <v>1.5816005213603122</v>
      </c>
      <c r="O14" s="992">
        <v>9.7499970107621764E-2</v>
      </c>
      <c r="P14" s="1532">
        <v>4.250008061904207E-2</v>
      </c>
      <c r="Q14" s="993">
        <v>1.6580197310610584E-2</v>
      </c>
      <c r="R14" s="1000">
        <v>2.999968421385038E-3</v>
      </c>
      <c r="S14" s="1519">
        <v>3.0000799180069288E-3</v>
      </c>
      <c r="T14" s="1001">
        <v>3.0001702640658667E-3</v>
      </c>
      <c r="U14" s="1000">
        <v>6.0000134898937699E-3</v>
      </c>
      <c r="V14" s="1519">
        <v>2.000053278671286E-3</v>
      </c>
      <c r="W14" s="1001">
        <v>2.0001135093772448E-3</v>
      </c>
      <c r="X14" s="1000">
        <v>2.6319855805299135E-3</v>
      </c>
      <c r="Y14" s="1519">
        <v>1.1470687617335757E-3</v>
      </c>
      <c r="Z14" s="1001">
        <v>4.4816633429294424E-4</v>
      </c>
      <c r="AA14" s="1011">
        <v>1616.4349468268247</v>
      </c>
      <c r="AB14" s="1590">
        <v>1081.4979634928936</v>
      </c>
      <c r="AC14" s="1003">
        <v>924.11174411072238</v>
      </c>
    </row>
    <row r="15" spans="1:29" s="693" customFormat="1" ht="15" customHeight="1" x14ac:dyDescent="0.2">
      <c r="A15" s="780" t="s">
        <v>930</v>
      </c>
      <c r="B15" s="981" t="s">
        <v>204</v>
      </c>
      <c r="C15" s="1591" t="s">
        <v>162</v>
      </c>
      <c r="D15" s="982" t="s">
        <v>139</v>
      </c>
      <c r="E15" s="978" t="s">
        <v>1912</v>
      </c>
      <c r="F15" s="987">
        <v>3.5139999976810166</v>
      </c>
      <c r="G15" s="1533">
        <v>2.3510900016817908</v>
      </c>
      <c r="H15" s="988">
        <v>2.0100500333257267</v>
      </c>
      <c r="I15" s="987">
        <v>1.5059999993387638</v>
      </c>
      <c r="J15" s="1533">
        <v>1.0076100022418555</v>
      </c>
      <c r="K15" s="988">
        <v>0.86145001852882463</v>
      </c>
      <c r="L15" s="987">
        <v>0.69475199915965247</v>
      </c>
      <c r="M15" s="1533">
        <v>0.419039000563738</v>
      </c>
      <c r="N15" s="988">
        <v>0.32555699353225565</v>
      </c>
      <c r="O15" s="992">
        <v>1.5103000461487099E-2</v>
      </c>
      <c r="P15" s="1532">
        <v>9.1100009907605847E-3</v>
      </c>
      <c r="Q15" s="993">
        <v>7.0770093148252566E-3</v>
      </c>
      <c r="R15" s="1000">
        <v>3.00000025145608E-3</v>
      </c>
      <c r="S15" s="1519">
        <v>3.0000001597142263E-3</v>
      </c>
      <c r="T15" s="1001">
        <v>3.0000139408338524E-3</v>
      </c>
      <c r="U15" s="1000">
        <v>6.00000050291216E-3</v>
      </c>
      <c r="V15" s="1519">
        <v>2.0000001064761513E-3</v>
      </c>
      <c r="W15" s="1001">
        <v>1.9999894774942774E-3</v>
      </c>
      <c r="X15" s="1000">
        <v>2.6320000995393548E-3</v>
      </c>
      <c r="Y15" s="1519">
        <v>1.1470010273351432E-3</v>
      </c>
      <c r="Z15" s="1001">
        <v>4.4800905720221375E-4</v>
      </c>
      <c r="AA15" s="1011">
        <v>983.91741547764889</v>
      </c>
      <c r="AB15" s="1590">
        <v>593.44856067136197</v>
      </c>
      <c r="AC15" s="1003">
        <v>460.80405058210113</v>
      </c>
    </row>
    <row r="16" spans="1:29" s="693" customFormat="1" ht="15" customHeight="1" x14ac:dyDescent="0.2">
      <c r="A16" s="780" t="s">
        <v>1617</v>
      </c>
      <c r="B16" s="981" t="s">
        <v>1771</v>
      </c>
      <c r="C16" s="1591" t="s">
        <v>162</v>
      </c>
      <c r="D16" s="982" t="s">
        <v>1773</v>
      </c>
      <c r="E16" s="978" t="s">
        <v>1912</v>
      </c>
      <c r="F16" s="987">
        <v>3.5139999706956933</v>
      </c>
      <c r="G16" s="1533">
        <v>2.3510900249093947</v>
      </c>
      <c r="H16" s="988">
        <v>2.0100495189945109</v>
      </c>
      <c r="I16" s="987">
        <v>1.505999996114346</v>
      </c>
      <c r="J16" s="1533">
        <v>1.0076100238968966</v>
      </c>
      <c r="K16" s="988">
        <v>0.86144964621538567</v>
      </c>
      <c r="L16" s="987">
        <v>0.69475199125598341</v>
      </c>
      <c r="M16" s="1533">
        <v>0.41903900704116476</v>
      </c>
      <c r="N16" s="988">
        <v>0.3255567721862716</v>
      </c>
      <c r="O16" s="992">
        <v>1.5102990472133669E-2</v>
      </c>
      <c r="P16" s="1532">
        <v>9.1099832442685241E-3</v>
      </c>
      <c r="Q16" s="993">
        <v>7.0772425004534383E-3</v>
      </c>
      <c r="R16" s="1000">
        <v>3.0000081760635138E-3</v>
      </c>
      <c r="S16" s="1519">
        <v>3.000011244836225E-3</v>
      </c>
      <c r="T16" s="1001">
        <v>3.0001803415327585E-3</v>
      </c>
      <c r="U16" s="1000">
        <v>5.9999961143460531E-3</v>
      </c>
      <c r="V16" s="1519">
        <v>2.0000074965574838E-3</v>
      </c>
      <c r="W16" s="1001">
        <v>1.9997757357443639E-3</v>
      </c>
      <c r="X16" s="1000">
        <v>2.6320043668274272E-3</v>
      </c>
      <c r="Y16" s="1519">
        <v>1.1470195700409613E-3</v>
      </c>
      <c r="Z16" s="1001">
        <v>4.4801177335668306E-4</v>
      </c>
      <c r="AA16" s="1002">
        <v>1584.107032260561</v>
      </c>
      <c r="AB16" s="1590">
        <v>955.45219299526298</v>
      </c>
      <c r="AC16" s="1003">
        <v>741.89438600425694</v>
      </c>
    </row>
    <row r="17" spans="1:29" s="693" customFormat="1" ht="15" customHeight="1" x14ac:dyDescent="0.2">
      <c r="A17" s="780" t="s">
        <v>1618</v>
      </c>
      <c r="B17" s="981" t="s">
        <v>1771</v>
      </c>
      <c r="C17" s="1591" t="s">
        <v>44</v>
      </c>
      <c r="D17" s="982" t="s">
        <v>1774</v>
      </c>
      <c r="E17" s="978" t="s">
        <v>2070</v>
      </c>
      <c r="F17" s="987">
        <v>0.23856999955660024</v>
      </c>
      <c r="G17" s="1533">
        <v>0.11042999985893816</v>
      </c>
      <c r="H17" s="988">
        <v>6.7880033106380799E-2</v>
      </c>
      <c r="I17" s="987">
        <v>2.7340000386781624E-2</v>
      </c>
      <c r="J17" s="1533">
        <v>1.3780002229602368E-2</v>
      </c>
      <c r="K17" s="988">
        <v>1.074000907454044E-2</v>
      </c>
      <c r="L17" s="987">
        <v>4.4857139984206809</v>
      </c>
      <c r="M17" s="1533">
        <v>2.2499999985050674</v>
      </c>
      <c r="N17" s="988">
        <v>1.5816000504808871</v>
      </c>
      <c r="O17" s="992">
        <v>3.650499887790179E-2</v>
      </c>
      <c r="P17" s="1532">
        <v>4.3404999029699014E-2</v>
      </c>
      <c r="Q17" s="993">
        <v>8.024992045587714E-3</v>
      </c>
      <c r="R17" s="1000">
        <v>1.8000000863001596E-2</v>
      </c>
      <c r="S17" s="1519">
        <v>1.7999999796689158E-2</v>
      </c>
      <c r="T17" s="1001">
        <v>1.7999975293745678E-2</v>
      </c>
      <c r="U17" s="1000">
        <v>3.2999998967013243E-2</v>
      </c>
      <c r="V17" s="1519">
        <v>4.0000002870270703E-2</v>
      </c>
      <c r="W17" s="1001">
        <v>3.4000012686995464E-2</v>
      </c>
      <c r="X17" s="1000">
        <v>2.7379000213435988E-2</v>
      </c>
      <c r="Y17" s="1519">
        <v>3.2554000420961078E-2</v>
      </c>
      <c r="Z17" s="1001">
        <v>6.0189777420019347E-3</v>
      </c>
      <c r="AA17" s="1011">
        <v>1591.9393866278924</v>
      </c>
      <c r="AB17" s="1590">
        <v>1065.1089285074347</v>
      </c>
      <c r="AC17" s="1003">
        <v>910.10693881829991</v>
      </c>
    </row>
    <row r="18" spans="1:29" s="693" customFormat="1" ht="15" customHeight="1" x14ac:dyDescent="0.2">
      <c r="A18" s="780" t="s">
        <v>922</v>
      </c>
      <c r="B18" s="981" t="s">
        <v>204</v>
      </c>
      <c r="C18" s="1591" t="s">
        <v>44</v>
      </c>
      <c r="D18" s="982" t="s">
        <v>138</v>
      </c>
      <c r="E18" s="978" t="s">
        <v>2069</v>
      </c>
      <c r="F18" s="987">
        <v>0.23856999988705752</v>
      </c>
      <c r="G18" s="1533">
        <v>0.11042999995713694</v>
      </c>
      <c r="H18" s="988">
        <v>6.7880000875672947E-2</v>
      </c>
      <c r="I18" s="987">
        <v>2.7340000002249211E-2</v>
      </c>
      <c r="J18" s="1533">
        <v>1.3780000295069079E-2</v>
      </c>
      <c r="K18" s="988">
        <v>1.0739998047872418E-2</v>
      </c>
      <c r="L18" s="987">
        <v>4.485714000202333</v>
      </c>
      <c r="M18" s="1533">
        <v>2.25</v>
      </c>
      <c r="N18" s="988">
        <v>1.5816000030042234</v>
      </c>
      <c r="O18" s="992">
        <v>3.6504999937423767E-2</v>
      </c>
      <c r="P18" s="1532">
        <v>4.3404999691916434E-2</v>
      </c>
      <c r="Q18" s="993">
        <v>8.025001530463963E-3</v>
      </c>
      <c r="R18" s="1000">
        <v>1.7999999967868427E-2</v>
      </c>
      <c r="S18" s="1519">
        <v>1.7999999949997708E-2</v>
      </c>
      <c r="T18" s="1001">
        <v>1.7999999267477782E-2</v>
      </c>
      <c r="U18" s="1000">
        <v>3.2999999887539502E-2</v>
      </c>
      <c r="V18" s="1519">
        <v>3.9999999888883794E-2</v>
      </c>
      <c r="W18" s="1001">
        <v>3.4000001067893831E-2</v>
      </c>
      <c r="X18" s="1000">
        <v>2.7379000017013665E-2</v>
      </c>
      <c r="Y18" s="1519">
        <v>3.2554000301252696E-2</v>
      </c>
      <c r="Z18" s="1001">
        <v>6.0189982637767229E-3</v>
      </c>
      <c r="AA18" s="1011">
        <v>1003.993626061364</v>
      </c>
      <c r="AB18" s="1590">
        <v>671.73573602544081</v>
      </c>
      <c r="AC18" s="1003">
        <v>573.98011012430118</v>
      </c>
    </row>
    <row r="19" spans="1:29" s="693" customFormat="1" ht="15" customHeight="1" x14ac:dyDescent="0.2">
      <c r="A19" s="780" t="s">
        <v>916</v>
      </c>
      <c r="B19" s="981" t="s">
        <v>204</v>
      </c>
      <c r="C19" s="1591" t="s">
        <v>44</v>
      </c>
      <c r="D19" s="982" t="s">
        <v>857</v>
      </c>
      <c r="E19" s="978" t="s">
        <v>1524</v>
      </c>
      <c r="F19" s="987">
        <v>6.4414000902516966</v>
      </c>
      <c r="G19" s="1533">
        <v>3.8675500370001075</v>
      </c>
      <c r="H19" s="988">
        <v>2.9980400429821454</v>
      </c>
      <c r="I19" s="987">
        <v>4.5900500977984064</v>
      </c>
      <c r="J19" s="1533">
        <v>1.4404300075505696</v>
      </c>
      <c r="K19" s="988">
        <v>1.4050900271617204</v>
      </c>
      <c r="L19" s="987">
        <v>16.867500240298035</v>
      </c>
      <c r="M19" s="1533">
        <v>12.36250015923364</v>
      </c>
      <c r="N19" s="988">
        <v>11.317400125765623</v>
      </c>
      <c r="O19" s="992">
        <v>1.1285699699637102</v>
      </c>
      <c r="P19" s="1532">
        <v>0.6502599923452046</v>
      </c>
      <c r="Q19" s="993">
        <v>0.50377599255957484</v>
      </c>
      <c r="R19" s="1000">
        <v>2.9999617839263195E-3</v>
      </c>
      <c r="S19" s="1519">
        <v>2.9999979733900321E-3</v>
      </c>
      <c r="T19" s="1001">
        <v>2.9999939523385082E-3</v>
      </c>
      <c r="U19" s="1000">
        <v>0</v>
      </c>
      <c r="V19" s="1519">
        <v>0</v>
      </c>
      <c r="W19" s="1001">
        <v>0</v>
      </c>
      <c r="X19" s="1000">
        <v>0.56428503323447332</v>
      </c>
      <c r="Y19" s="1519">
        <v>0.32513001426733418</v>
      </c>
      <c r="Z19" s="1001">
        <v>0.25040300586790443</v>
      </c>
      <c r="AA19" s="1011">
        <v>1064.0010921497621</v>
      </c>
      <c r="AB19" s="1590">
        <v>695.14346755571148</v>
      </c>
      <c r="AC19" s="1003">
        <v>617.32001860234936</v>
      </c>
    </row>
    <row r="20" spans="1:29" s="693" customFormat="1" ht="15" customHeight="1" x14ac:dyDescent="0.2">
      <c r="A20" s="780" t="s">
        <v>1620</v>
      </c>
      <c r="B20" s="981" t="s">
        <v>1771</v>
      </c>
      <c r="C20" s="1591" t="s">
        <v>44</v>
      </c>
      <c r="D20" s="982" t="s">
        <v>1775</v>
      </c>
      <c r="E20" s="978" t="s">
        <v>2062</v>
      </c>
      <c r="F20" s="987">
        <v>6.4413813673065041</v>
      </c>
      <c r="G20" s="1533">
        <v>3.8675575507174891</v>
      </c>
      <c r="H20" s="988">
        <v>2.9980446956503606</v>
      </c>
      <c r="I20" s="987">
        <v>4.5900370693879289</v>
      </c>
      <c r="J20" s="1533">
        <v>1.4404309911801576</v>
      </c>
      <c r="K20" s="988">
        <v>1.405092133940955</v>
      </c>
      <c r="L20" s="987">
        <v>16.867455633907838</v>
      </c>
      <c r="M20" s="1533">
        <v>12.36251861036569</v>
      </c>
      <c r="N20" s="988">
        <v>11.317421501048043</v>
      </c>
      <c r="O20" s="992">
        <v>1.1285657981635739</v>
      </c>
      <c r="P20" s="1532">
        <v>0.65026088451843844</v>
      </c>
      <c r="Q20" s="993">
        <v>0.50377504093103775</v>
      </c>
      <c r="R20" s="1000">
        <v>2.9985726155222735E-3</v>
      </c>
      <c r="S20" s="1519">
        <v>3.0002850949637748E-3</v>
      </c>
      <c r="T20" s="1001">
        <v>2.9981333361142107E-3</v>
      </c>
      <c r="U20" s="1000">
        <v>0</v>
      </c>
      <c r="V20" s="1519">
        <v>0</v>
      </c>
      <c r="W20" s="1001">
        <v>0</v>
      </c>
      <c r="X20" s="1000">
        <v>0.564285562112529</v>
      </c>
      <c r="Y20" s="1519">
        <v>0.32513044225921922</v>
      </c>
      <c r="Z20" s="1001">
        <v>0.2504040962322589</v>
      </c>
      <c r="AA20" s="1011">
        <v>1569.4999946739385</v>
      </c>
      <c r="AB20" s="1590">
        <v>1025.4049163042641</v>
      </c>
      <c r="AC20" s="1003">
        <v>910.60841771557887</v>
      </c>
    </row>
    <row r="21" spans="1:29" s="693" customFormat="1" ht="15" customHeight="1" x14ac:dyDescent="0.2">
      <c r="A21" s="780" t="s">
        <v>917</v>
      </c>
      <c r="B21" s="981" t="s">
        <v>204</v>
      </c>
      <c r="C21" s="1591" t="s">
        <v>44</v>
      </c>
      <c r="D21" s="982" t="s">
        <v>637</v>
      </c>
      <c r="E21" s="978" t="s">
        <v>1932</v>
      </c>
      <c r="F21" s="1006">
        <v>2.5329001797258348</v>
      </c>
      <c r="G21" s="1550">
        <v>1.4225999446180626</v>
      </c>
      <c r="H21" s="1007">
        <v>0.90800001650323148</v>
      </c>
      <c r="I21" s="1006">
        <v>0.86966009059712357</v>
      </c>
      <c r="J21" s="1550">
        <v>0.46784002531745722</v>
      </c>
      <c r="K21" s="1007">
        <v>0.38796002992335937</v>
      </c>
      <c r="L21" s="1006">
        <v>13.47500111818781</v>
      </c>
      <c r="M21" s="1550">
        <v>8.9833326740245525</v>
      </c>
      <c r="N21" s="1007">
        <v>6.3127999063816684</v>
      </c>
      <c r="O21" s="1008">
        <v>0.47542110671618765</v>
      </c>
      <c r="P21" s="1549">
        <v>0.31117095876682888</v>
      </c>
      <c r="Q21" s="1009">
        <v>0.22393000454401477</v>
      </c>
      <c r="R21" s="1008">
        <v>3.000118992061289E-3</v>
      </c>
      <c r="S21" s="1549">
        <v>3.0000131861756133E-3</v>
      </c>
      <c r="T21" s="1009">
        <v>3.0000249423840306E-3</v>
      </c>
      <c r="U21" s="1008">
        <v>1.1999913358026297E-2</v>
      </c>
      <c r="V21" s="1549">
        <v>9.9999736276487738E-3</v>
      </c>
      <c r="W21" s="1009">
        <v>6.9999956866553933E-3</v>
      </c>
      <c r="X21" s="1008">
        <v>0.30902407099690882</v>
      </c>
      <c r="Y21" s="1549">
        <v>0.20226095441539091</v>
      </c>
      <c r="Z21" s="1009">
        <v>0.14555400129287815</v>
      </c>
      <c r="AA21" s="1010">
        <v>1064.1652374960584</v>
      </c>
      <c r="AB21" s="459">
        <v>718.86593098355695</v>
      </c>
      <c r="AC21" s="540">
        <v>616.57687327149745</v>
      </c>
    </row>
    <row r="22" spans="1:29" s="693" customFormat="1" ht="15" customHeight="1" x14ac:dyDescent="0.2">
      <c r="A22" s="780" t="s">
        <v>1621</v>
      </c>
      <c r="B22" s="981" t="s">
        <v>1771</v>
      </c>
      <c r="C22" s="1591" t="s">
        <v>44</v>
      </c>
      <c r="D22" s="982" t="s">
        <v>2074</v>
      </c>
      <c r="E22" s="978" t="s">
        <v>2073</v>
      </c>
      <c r="F22" s="987">
        <v>2.5329000000000002</v>
      </c>
      <c r="G22" s="1533">
        <v>1.4226000000000001</v>
      </c>
      <c r="H22" s="988">
        <v>0.90800000000000003</v>
      </c>
      <c r="I22" s="987">
        <v>0.86965999999999999</v>
      </c>
      <c r="J22" s="1533">
        <v>0.46783999999999998</v>
      </c>
      <c r="K22" s="988">
        <v>0.38796000000000003</v>
      </c>
      <c r="L22" s="987">
        <v>13.475</v>
      </c>
      <c r="M22" s="1533">
        <v>8.983333</v>
      </c>
      <c r="N22" s="988">
        <v>6.3128000000000002</v>
      </c>
      <c r="O22" s="992">
        <v>0.47542099999999998</v>
      </c>
      <c r="P22" s="1532">
        <v>0.31117099999999998</v>
      </c>
      <c r="Q22" s="993">
        <v>0.22392999999999999</v>
      </c>
      <c r="R22" s="1000">
        <v>3.0000000000000001E-3</v>
      </c>
      <c r="S22" s="1519">
        <v>3.0000000000000001E-3</v>
      </c>
      <c r="T22" s="1001">
        <v>3.0000000000000001E-3</v>
      </c>
      <c r="U22" s="1000">
        <v>1.2E-2</v>
      </c>
      <c r="V22" s="1519">
        <v>0.01</v>
      </c>
      <c r="W22" s="1001">
        <v>7.0000000000000001E-3</v>
      </c>
      <c r="X22" s="1000">
        <v>0.30902400000000002</v>
      </c>
      <c r="Y22" s="1519">
        <v>0.202261</v>
      </c>
      <c r="Z22" s="1001">
        <v>0.14555399999999999</v>
      </c>
      <c r="AA22" s="1011">
        <v>0</v>
      </c>
      <c r="AB22" s="1590">
        <v>0</v>
      </c>
      <c r="AC22" s="1003">
        <v>0</v>
      </c>
    </row>
    <row r="23" spans="1:29" s="693" customFormat="1" ht="15" customHeight="1" x14ac:dyDescent="0.2">
      <c r="A23" s="780" t="s">
        <v>918</v>
      </c>
      <c r="B23" s="981" t="s">
        <v>204</v>
      </c>
      <c r="C23" s="1591" t="s">
        <v>44</v>
      </c>
      <c r="D23" s="982" t="s">
        <v>639</v>
      </c>
      <c r="E23" s="978" t="s">
        <v>2031</v>
      </c>
      <c r="F23" s="987">
        <v>2.4158000007251288</v>
      </c>
      <c r="G23" s="1533">
        <v>1.1329999994119366</v>
      </c>
      <c r="H23" s="988">
        <v>0.66606000426147105</v>
      </c>
      <c r="I23" s="987">
        <v>0.58083000022815934</v>
      </c>
      <c r="J23" s="1533">
        <v>0.31144999709748722</v>
      </c>
      <c r="K23" s="988">
        <v>0.25390999131667996</v>
      </c>
      <c r="L23" s="987">
        <v>12.246020017345238</v>
      </c>
      <c r="M23" s="1533">
        <v>8.0732399998353426</v>
      </c>
      <c r="N23" s="988">
        <v>6.5247000084771196</v>
      </c>
      <c r="O23" s="992">
        <v>0.30542100102965741</v>
      </c>
      <c r="P23" s="1532">
        <v>0.28117100051169919</v>
      </c>
      <c r="Q23" s="993">
        <v>0.11131000827091958</v>
      </c>
      <c r="R23" s="1000">
        <v>3.0000000052318124E-3</v>
      </c>
      <c r="S23" s="1519">
        <v>2.9999968916650335E-3</v>
      </c>
      <c r="T23" s="1001">
        <v>3.0000022911134583E-3</v>
      </c>
      <c r="U23" s="1000">
        <v>1.200000002092725E-2</v>
      </c>
      <c r="V23" s="1519">
        <v>1.0000000840090532E-2</v>
      </c>
      <c r="W23" s="1001">
        <v>6.0000045822269166E-3</v>
      </c>
      <c r="X23" s="1000">
        <v>0.19852399780006452</v>
      </c>
      <c r="Y23" s="1519">
        <v>0.182760997856173</v>
      </c>
      <c r="Z23" s="1001">
        <v>7.2352006671722396E-2</v>
      </c>
      <c r="AA23" s="1011">
        <v>1064.1659193292221</v>
      </c>
      <c r="AB23" s="1590">
        <v>730.38263617720497</v>
      </c>
      <c r="AC23" s="1003">
        <v>634.73493674006625</v>
      </c>
    </row>
    <row r="24" spans="1:29" s="693" customFormat="1" ht="15" customHeight="1" x14ac:dyDescent="0.2">
      <c r="A24" s="780" t="s">
        <v>1622</v>
      </c>
      <c r="B24" s="981" t="s">
        <v>1771</v>
      </c>
      <c r="C24" s="1591" t="s">
        <v>44</v>
      </c>
      <c r="D24" s="982" t="s">
        <v>1776</v>
      </c>
      <c r="E24" s="978" t="s">
        <v>1927</v>
      </c>
      <c r="F24" s="987">
        <v>2.415800696596011</v>
      </c>
      <c r="G24" s="1533">
        <v>1.1329996942726084</v>
      </c>
      <c r="H24" s="988">
        <v>0.66606008091789604</v>
      </c>
      <c r="I24" s="987">
        <v>0.58083023985222226</v>
      </c>
      <c r="J24" s="1533">
        <v>0.31144987519581041</v>
      </c>
      <c r="K24" s="988">
        <v>0.25390986071487115</v>
      </c>
      <c r="L24" s="987">
        <v>12.24602213117997</v>
      </c>
      <c r="M24" s="1533">
        <v>8.0732397464532362</v>
      </c>
      <c r="N24" s="988">
        <v>6.5246989686205525</v>
      </c>
      <c r="O24" s="992">
        <v>0.30542106131982161</v>
      </c>
      <c r="P24" s="1532">
        <v>0.28117103643951175</v>
      </c>
      <c r="Q24" s="993">
        <v>0.11131032164657036</v>
      </c>
      <c r="R24" s="1000">
        <v>3.0000286496596825E-3</v>
      </c>
      <c r="S24" s="1519">
        <v>2.9999130717087434E-3</v>
      </c>
      <c r="T24" s="1001">
        <v>3.0003264818072493E-3</v>
      </c>
      <c r="U24" s="1000">
        <v>1.200011459863873E-2</v>
      </c>
      <c r="V24" s="1519">
        <v>9.9997102390291456E-3</v>
      </c>
      <c r="W24" s="1001">
        <v>5.999964183430428E-3</v>
      </c>
      <c r="X24" s="1000">
        <v>0.19852372396462176</v>
      </c>
      <c r="Y24" s="1519">
        <v>0.18276111455079064</v>
      </c>
      <c r="Z24" s="1001">
        <v>7.2352225655408789E-2</v>
      </c>
      <c r="AA24" s="1011">
        <v>1722.2587589513132</v>
      </c>
      <c r="AB24" s="1590">
        <v>1182.0596671060389</v>
      </c>
      <c r="AC24" s="1003">
        <v>1027.2633206643698</v>
      </c>
    </row>
    <row r="25" spans="1:29" s="693" customFormat="1" ht="15" customHeight="1" x14ac:dyDescent="0.2">
      <c r="A25" s="780" t="s">
        <v>920</v>
      </c>
      <c r="B25" s="981" t="s">
        <v>204</v>
      </c>
      <c r="C25" s="1591" t="s">
        <v>44</v>
      </c>
      <c r="D25" s="982" t="s">
        <v>641</v>
      </c>
      <c r="E25" s="978" t="s">
        <v>1922</v>
      </c>
      <c r="F25" s="987">
        <v>2.241100001404329</v>
      </c>
      <c r="G25" s="1533">
        <v>1.060999999098994</v>
      </c>
      <c r="H25" s="988">
        <v>0.66503000310669058</v>
      </c>
      <c r="I25" s="987">
        <v>0.53085999999790334</v>
      </c>
      <c r="J25" s="1533">
        <v>0.28322999873694193</v>
      </c>
      <c r="K25" s="988">
        <v>0.22791999973770377</v>
      </c>
      <c r="L25" s="987">
        <v>10.773010004207515</v>
      </c>
      <c r="M25" s="1533">
        <v>6.3292999941333088</v>
      </c>
      <c r="N25" s="988">
        <v>4.3610999974803963</v>
      </c>
      <c r="O25" s="992">
        <v>0.22542100008568863</v>
      </c>
      <c r="P25" s="1532">
        <v>0.1911709994964392</v>
      </c>
      <c r="Q25" s="993">
        <v>0.10915000277457645</v>
      </c>
      <c r="R25" s="1000">
        <v>2.9999998090031905E-3</v>
      </c>
      <c r="S25" s="1519">
        <v>2.9999995812225845E-3</v>
      </c>
      <c r="T25" s="1001">
        <v>2.9999992265273522E-3</v>
      </c>
      <c r="U25" s="1000">
        <v>5.9999996180063811E-3</v>
      </c>
      <c r="V25" s="1519">
        <v>5.9999991624451691E-3</v>
      </c>
      <c r="W25" s="1001">
        <v>5.0000009925091505E-3</v>
      </c>
      <c r="X25" s="1000">
        <v>0.1577949996233988</v>
      </c>
      <c r="Y25" s="1519">
        <v>0.13382000091344237</v>
      </c>
      <c r="Z25" s="1001">
        <v>7.640499715078003E-2</v>
      </c>
      <c r="AA25" s="1011">
        <v>1044.1342773671836</v>
      </c>
      <c r="AB25" s="1590">
        <v>706.5801583641063</v>
      </c>
      <c r="AC25" s="1003">
        <v>611.10808593713716</v>
      </c>
    </row>
    <row r="26" spans="1:29" s="693" customFormat="1" ht="15" customHeight="1" x14ac:dyDescent="0.2">
      <c r="A26" s="780" t="s">
        <v>1623</v>
      </c>
      <c r="B26" s="981" t="s">
        <v>1771</v>
      </c>
      <c r="C26" s="1591" t="s">
        <v>44</v>
      </c>
      <c r="D26" s="982" t="s">
        <v>1777</v>
      </c>
      <c r="E26" s="978" t="s">
        <v>2072</v>
      </c>
      <c r="F26" s="987">
        <v>2.2410999669207259</v>
      </c>
      <c r="G26" s="1533">
        <v>1.0610000214525268</v>
      </c>
      <c r="H26" s="988">
        <v>0.66503002916372944</v>
      </c>
      <c r="I26" s="987">
        <v>0.53085999238273784</v>
      </c>
      <c r="J26" s="1533">
        <v>0.28322998777205977</v>
      </c>
      <c r="K26" s="988">
        <v>0.22791996593436731</v>
      </c>
      <c r="L26" s="987">
        <v>10.773009872275424</v>
      </c>
      <c r="M26" s="1533">
        <v>6.3293000517244256</v>
      </c>
      <c r="N26" s="988">
        <v>4.3611001561934772</v>
      </c>
      <c r="O26" s="992">
        <v>0.22542099122085915</v>
      </c>
      <c r="P26" s="1532">
        <v>0.19117099809072513</v>
      </c>
      <c r="Q26" s="993">
        <v>0.10915003665674471</v>
      </c>
      <c r="R26" s="1000">
        <v>2.9999895344728308E-3</v>
      </c>
      <c r="S26" s="1519">
        <v>3.0000166852985834E-3</v>
      </c>
      <c r="T26" s="1001">
        <v>3.000024175801684E-3</v>
      </c>
      <c r="U26" s="1000">
        <v>6.0000047197475478E-3</v>
      </c>
      <c r="V26" s="1519">
        <v>5.9999856983154994E-3</v>
      </c>
      <c r="W26" s="1001">
        <v>4.9999414144683129E-3</v>
      </c>
      <c r="X26" s="1000">
        <v>0.15779498627374289</v>
      </c>
      <c r="Y26" s="1519">
        <v>0.13382000376611025</v>
      </c>
      <c r="Z26" s="1001">
        <v>7.6405025659721293E-2</v>
      </c>
      <c r="AA26" s="1011">
        <v>1596.650053574265</v>
      </c>
      <c r="AB26" s="1590">
        <v>1080.4752764396433</v>
      </c>
      <c r="AC26" s="1003">
        <v>934.48277696606749</v>
      </c>
    </row>
    <row r="27" spans="1:29" s="693" customFormat="1" ht="15" customHeight="1" x14ac:dyDescent="0.2">
      <c r="A27" s="780" t="s">
        <v>921</v>
      </c>
      <c r="B27" s="981" t="s">
        <v>204</v>
      </c>
      <c r="C27" s="1591" t="s">
        <v>44</v>
      </c>
      <c r="D27" s="982" t="s">
        <v>643</v>
      </c>
      <c r="E27" s="978" t="s">
        <v>2030</v>
      </c>
      <c r="F27" s="987">
        <v>0.23637100010284584</v>
      </c>
      <c r="G27" s="1533">
        <v>0.10879000102351959</v>
      </c>
      <c r="H27" s="988">
        <v>7.0708000038497323E-2</v>
      </c>
      <c r="I27" s="987">
        <v>2.6700008936838691E-2</v>
      </c>
      <c r="J27" s="1533">
        <v>1.3494995430979066E-2</v>
      </c>
      <c r="K27" s="988">
        <v>1.0876003191140323E-2</v>
      </c>
      <c r="L27" s="987">
        <v>8.28499997753757</v>
      </c>
      <c r="M27" s="1533">
        <v>4.2124999871139615</v>
      </c>
      <c r="N27" s="988">
        <v>3.0615599985569042</v>
      </c>
      <c r="O27" s="992">
        <v>9.7500007621182008E-2</v>
      </c>
      <c r="P27" s="1532">
        <v>4.2499999386379134E-2</v>
      </c>
      <c r="Q27" s="993">
        <v>1.9636999383026744E-2</v>
      </c>
      <c r="R27" s="1000">
        <v>2.9999980746487557E-3</v>
      </c>
      <c r="S27" s="1519">
        <v>2.9999973000682102E-3</v>
      </c>
      <c r="T27" s="1001">
        <v>3.0000021982639368E-3</v>
      </c>
      <c r="U27" s="1000">
        <v>1.279999579631645E-2</v>
      </c>
      <c r="V27" s="1519">
        <v>1.3799999361834304E-2</v>
      </c>
      <c r="W27" s="1001">
        <v>1.1400002811561101E-2</v>
      </c>
      <c r="X27" s="1000">
        <v>5.7038009161142114E-2</v>
      </c>
      <c r="Y27" s="1519">
        <v>2.4862002804492783E-2</v>
      </c>
      <c r="Z27" s="1001">
        <v>9.7329983080572079E-3</v>
      </c>
      <c r="AA27" s="1011">
        <v>1065.2365317268202</v>
      </c>
      <c r="AB27" s="1590">
        <v>715.96253900603733</v>
      </c>
      <c r="AC27" s="1003">
        <v>624.00698790236243</v>
      </c>
    </row>
    <row r="28" spans="1:29" s="693" customFormat="1" ht="15" customHeight="1" x14ac:dyDescent="0.2">
      <c r="A28" s="780" t="s">
        <v>1624</v>
      </c>
      <c r="B28" s="981" t="s">
        <v>1771</v>
      </c>
      <c r="C28" s="1591" t="s">
        <v>44</v>
      </c>
      <c r="D28" s="982" t="s">
        <v>1778</v>
      </c>
      <c r="E28" s="978" t="s">
        <v>1917</v>
      </c>
      <c r="F28" s="987">
        <v>0.23635149424008015</v>
      </c>
      <c r="G28" s="1533">
        <v>0.10879228666235366</v>
      </c>
      <c r="H28" s="988">
        <v>7.0714378466618419E-2</v>
      </c>
      <c r="I28" s="987">
        <v>2.6712671823696365E-2</v>
      </c>
      <c r="J28" s="1533">
        <v>1.3502514765114677E-2</v>
      </c>
      <c r="K28" s="988">
        <v>1.0870573394920882E-2</v>
      </c>
      <c r="L28" s="987">
        <v>8.284990817519061</v>
      </c>
      <c r="M28" s="1533">
        <v>4.212534173675313</v>
      </c>
      <c r="N28" s="988">
        <v>3.0615689984603112</v>
      </c>
      <c r="O28" s="992">
        <v>9.7501252156491733E-2</v>
      </c>
      <c r="P28" s="1532">
        <v>4.2490139199031655E-2</v>
      </c>
      <c r="Q28" s="993">
        <v>1.9644944070343368E-2</v>
      </c>
      <c r="R28" s="1000">
        <v>3.0051755801658413E-3</v>
      </c>
      <c r="S28" s="1519">
        <v>3.0051964855896652E-3</v>
      </c>
      <c r="T28" s="1001">
        <v>3.0051755801658413E-3</v>
      </c>
      <c r="U28" s="1000">
        <v>1.2799821915521174E-2</v>
      </c>
      <c r="V28" s="1519">
        <v>1.3794686645658118E-2</v>
      </c>
      <c r="W28" s="1001">
        <v>1.1408536924703656E-2</v>
      </c>
      <c r="X28" s="1000">
        <v>5.7042684623518282E-2</v>
      </c>
      <c r="Y28" s="1519">
        <v>2.485547926623119E-2</v>
      </c>
      <c r="Z28" s="1001">
        <v>9.7389949357226321E-3</v>
      </c>
      <c r="AA28" s="1011">
        <v>1756.1409649952695</v>
      </c>
      <c r="AB28" s="1590">
        <v>1180.3386898178101</v>
      </c>
      <c r="AC28" s="1003">
        <v>1028.7332071901606</v>
      </c>
    </row>
    <row r="29" spans="1:29" s="693" customFormat="1" ht="15" customHeight="1" x14ac:dyDescent="0.2">
      <c r="A29" s="780" t="s">
        <v>923</v>
      </c>
      <c r="B29" s="981" t="s">
        <v>204</v>
      </c>
      <c r="C29" s="1591" t="s">
        <v>44</v>
      </c>
      <c r="D29" s="982" t="s">
        <v>924</v>
      </c>
      <c r="E29" s="978" t="s">
        <v>2069</v>
      </c>
      <c r="F29" s="987">
        <v>0.23856999936668088</v>
      </c>
      <c r="G29" s="1533">
        <v>0.11042999877383548</v>
      </c>
      <c r="H29" s="988">
        <v>6.7879995008008745E-2</v>
      </c>
      <c r="I29" s="987">
        <v>2.7340000150481322E-2</v>
      </c>
      <c r="J29" s="1533">
        <v>1.3780000310638208E-2</v>
      </c>
      <c r="K29" s="988">
        <v>1.0739995593935325E-2</v>
      </c>
      <c r="L29" s="987">
        <v>5.7777159991998515</v>
      </c>
      <c r="M29" s="1533">
        <v>4.5671640012946151</v>
      </c>
      <c r="N29" s="988">
        <v>1.581599995147392</v>
      </c>
      <c r="O29" s="992">
        <v>0.10542099966297715</v>
      </c>
      <c r="P29" s="1532">
        <v>0.10117100031815569</v>
      </c>
      <c r="Q29" s="993">
        <v>0.10117100138338041</v>
      </c>
      <c r="R29" s="1000">
        <v>3.0000005442616024E-3</v>
      </c>
      <c r="S29" s="1519">
        <v>3.0000006661064396E-3</v>
      </c>
      <c r="T29" s="1001">
        <v>2.9999957410622642E-3</v>
      </c>
      <c r="U29" s="1000">
        <v>3.3199999820024029E-2</v>
      </c>
      <c r="V29" s="1519">
        <v>4.0199999410020004E-2</v>
      </c>
      <c r="W29" s="1001">
        <v>3.3599998761036295E-2</v>
      </c>
      <c r="X29" s="1000">
        <v>7.9065999572230775E-2</v>
      </c>
      <c r="Y29" s="1519">
        <v>7.5878000448701979E-2</v>
      </c>
      <c r="Z29" s="1001">
        <v>7.5879002804575033E-2</v>
      </c>
      <c r="AA29" s="1011">
        <v>1003.987684930262</v>
      </c>
      <c r="AB29" s="1590">
        <v>671.73176002322873</v>
      </c>
      <c r="AC29" s="1003">
        <v>573.97671060556809</v>
      </c>
    </row>
    <row r="30" spans="1:29" s="693" customFormat="1" ht="15" customHeight="1" x14ac:dyDescent="0.2">
      <c r="A30" s="780" t="s">
        <v>1625</v>
      </c>
      <c r="B30" s="981" t="s">
        <v>1771</v>
      </c>
      <c r="C30" s="1591" t="s">
        <v>44</v>
      </c>
      <c r="D30" s="982" t="s">
        <v>1779</v>
      </c>
      <c r="E30" s="978" t="s">
        <v>2071</v>
      </c>
      <c r="F30" s="987">
        <v>0.23856999845441026</v>
      </c>
      <c r="G30" s="1533">
        <v>0.11043000332747346</v>
      </c>
      <c r="H30" s="988">
        <v>6.7879945062488942E-2</v>
      </c>
      <c r="I30" s="987">
        <v>2.7340001452962337E-2</v>
      </c>
      <c r="J30" s="1533">
        <v>1.3780003278201886E-2</v>
      </c>
      <c r="K30" s="988">
        <v>1.0740026820525309E-2</v>
      </c>
      <c r="L30" s="987">
        <v>5.7777160094559692</v>
      </c>
      <c r="M30" s="1533">
        <v>4.5671640029594851</v>
      </c>
      <c r="N30" s="988">
        <v>1.5815999177107749</v>
      </c>
      <c r="O30" s="992">
        <v>0.10542100019883736</v>
      </c>
      <c r="P30" s="1532">
        <v>0.1011709952055007</v>
      </c>
      <c r="Q30" s="993">
        <v>0.10117095586497545</v>
      </c>
      <c r="R30" s="1000">
        <v>3.0000006645911209E-3</v>
      </c>
      <c r="S30" s="1519">
        <v>3.0000052087089803E-3</v>
      </c>
      <c r="T30" s="1001">
        <v>2.9999779421661598E-3</v>
      </c>
      <c r="U30" s="1000">
        <v>3.3200002508831483E-2</v>
      </c>
      <c r="V30" s="1519">
        <v>4.0199994716210531E-2</v>
      </c>
      <c r="W30" s="1001">
        <v>3.3600045556179278E-2</v>
      </c>
      <c r="X30" s="1000">
        <v>7.9066000668827893E-2</v>
      </c>
      <c r="Y30" s="1519">
        <v>7.5877997113436721E-2</v>
      </c>
      <c r="Z30" s="1001">
        <v>7.5878948408527283E-2</v>
      </c>
      <c r="AA30" s="1011">
        <v>1553.2137532262266</v>
      </c>
      <c r="AB30" s="1590">
        <v>1039.1990085457082</v>
      </c>
      <c r="AC30" s="1003">
        <v>887.96755033800241</v>
      </c>
    </row>
    <row r="31" spans="1:29" s="693" customFormat="1" ht="15" customHeight="1" x14ac:dyDescent="0.2">
      <c r="A31" s="780" t="s">
        <v>1626</v>
      </c>
      <c r="B31" s="981" t="s">
        <v>1771</v>
      </c>
      <c r="C31" s="1591" t="s">
        <v>44</v>
      </c>
      <c r="D31" s="982" t="s">
        <v>1780</v>
      </c>
      <c r="E31" s="978" t="s">
        <v>2070</v>
      </c>
      <c r="F31" s="987">
        <v>0.2385699998149334</v>
      </c>
      <c r="G31" s="1533">
        <v>0.11042999843958476</v>
      </c>
      <c r="H31" s="988">
        <v>6.7880004000172273E-2</v>
      </c>
      <c r="I31" s="987">
        <v>2.7339999543882294E-2</v>
      </c>
      <c r="J31" s="1533">
        <v>1.3779999714549164E-2</v>
      </c>
      <c r="K31" s="988">
        <v>1.0740028249708704E-2</v>
      </c>
      <c r="L31" s="987">
        <v>4.4857139976234093</v>
      </c>
      <c r="M31" s="1533">
        <v>2.2500000071163453</v>
      </c>
      <c r="N31" s="988">
        <v>1.5815999555107501</v>
      </c>
      <c r="O31" s="992">
        <v>7.5420999289098262E-2</v>
      </c>
      <c r="P31" s="1532">
        <v>5.1171002284785168E-2</v>
      </c>
      <c r="Q31" s="993">
        <v>5.1171021478247022E-2</v>
      </c>
      <c r="R31" s="1000">
        <v>1.7999999760043295E-2</v>
      </c>
      <c r="S31" s="1519">
        <v>1.7999998098512569E-2</v>
      </c>
      <c r="T31" s="1001">
        <v>1.7999991073198208E-2</v>
      </c>
      <c r="U31" s="1000">
        <v>3.3199999724049786E-2</v>
      </c>
      <c r="V31" s="1519">
        <v>4.0200000497574856E-2</v>
      </c>
      <c r="W31" s="1001">
        <v>3.3599999420964213E-2</v>
      </c>
      <c r="X31" s="1000">
        <v>5.6565998796837089E-2</v>
      </c>
      <c r="Y31" s="1519">
        <v>3.8377999794969565E-2</v>
      </c>
      <c r="Z31" s="1001">
        <v>3.8378009764714845E-2</v>
      </c>
      <c r="AA31" s="1011">
        <v>1512.0251119715467</v>
      </c>
      <c r="AB31" s="1590">
        <v>1011.6411871354949</v>
      </c>
      <c r="AC31" s="1003">
        <v>864.42015995139968</v>
      </c>
    </row>
    <row r="32" spans="1:29" s="693" customFormat="1" ht="15" customHeight="1" x14ac:dyDescent="0.2">
      <c r="A32" s="780" t="s">
        <v>925</v>
      </c>
      <c r="B32" s="981" t="s">
        <v>204</v>
      </c>
      <c r="C32" s="1591" t="s">
        <v>44</v>
      </c>
      <c r="D32" s="982" t="s">
        <v>137</v>
      </c>
      <c r="E32" s="978" t="s">
        <v>2069</v>
      </c>
      <c r="F32" s="987">
        <v>1.1320000000055792</v>
      </c>
      <c r="G32" s="1533">
        <v>0.89800000002381675</v>
      </c>
      <c r="H32" s="988">
        <v>0.17400000056567158</v>
      </c>
      <c r="I32" s="987">
        <v>0.5229999999934245</v>
      </c>
      <c r="J32" s="1533">
        <v>8.9000000073370833E-2</v>
      </c>
      <c r="K32" s="988">
        <v>0.17300000015021424</v>
      </c>
      <c r="L32" s="987">
        <v>4.4857140003367668</v>
      </c>
      <c r="M32" s="1533">
        <v>2.2499999999039648</v>
      </c>
      <c r="N32" s="988">
        <v>1.5815999993926475</v>
      </c>
      <c r="O32" s="992">
        <v>7.5421000020684789E-2</v>
      </c>
      <c r="P32" s="1532">
        <v>5.1170999920386505E-2</v>
      </c>
      <c r="Q32" s="993">
        <v>5.1171000154946647E-2</v>
      </c>
      <c r="R32" s="1000">
        <v>1.8000000064161123E-2</v>
      </c>
      <c r="S32" s="1519">
        <v>1.8000000131376037E-2</v>
      </c>
      <c r="T32" s="1001">
        <v>1.799999935854469E-2</v>
      </c>
      <c r="U32" s="1000">
        <v>3.3199999936795316E-2</v>
      </c>
      <c r="V32" s="1519">
        <v>4.0199999947680073E-2</v>
      </c>
      <c r="W32" s="1001">
        <v>3.3600000426554255E-2</v>
      </c>
      <c r="X32" s="1000">
        <v>5.6565999984859172E-2</v>
      </c>
      <c r="Y32" s="1519">
        <v>3.8377999864852477E-2</v>
      </c>
      <c r="Z32" s="1001">
        <v>3.8377999420857879E-2</v>
      </c>
      <c r="AA32" s="1011">
        <v>1003.9818860675147</v>
      </c>
      <c r="AB32" s="1590">
        <v>671.72788101127662</v>
      </c>
      <c r="AC32" s="1003">
        <v>573.97339699278416</v>
      </c>
    </row>
    <row r="33" spans="1:29" s="693" customFormat="1" ht="15" customHeight="1" x14ac:dyDescent="0.2">
      <c r="A33" s="780" t="s">
        <v>926</v>
      </c>
      <c r="B33" s="981" t="s">
        <v>204</v>
      </c>
      <c r="C33" s="1591" t="s">
        <v>44</v>
      </c>
      <c r="D33" s="982" t="s">
        <v>139</v>
      </c>
      <c r="E33" s="978" t="s">
        <v>1912</v>
      </c>
      <c r="F33" s="987">
        <v>0.10799999998145483</v>
      </c>
      <c r="G33" s="1533">
        <v>5.5999999964126926E-2</v>
      </c>
      <c r="H33" s="988">
        <v>2.100000007377566E-2</v>
      </c>
      <c r="I33" s="987">
        <v>0.27600000002064462</v>
      </c>
      <c r="J33" s="1533">
        <v>0.35299999995403764</v>
      </c>
      <c r="K33" s="988">
        <v>0.23399999993812365</v>
      </c>
      <c r="L33" s="987">
        <v>0.99553800000721837</v>
      </c>
      <c r="M33" s="1533">
        <v>0.60519600009300034</v>
      </c>
      <c r="N33" s="988">
        <v>0.71854600008378544</v>
      </c>
      <c r="O33" s="992">
        <v>1.5103000028931593E-2</v>
      </c>
      <c r="P33" s="1532">
        <v>9.1099999875581279E-3</v>
      </c>
      <c r="Q33" s="993">
        <v>7.0770000767433451E-3</v>
      </c>
      <c r="R33" s="1000">
        <v>2.9999999678958721E-3</v>
      </c>
      <c r="S33" s="1519">
        <v>3.0000000581335961E-3</v>
      </c>
      <c r="T33" s="1001">
        <v>3.0000000785353792E-3</v>
      </c>
      <c r="U33" s="1000">
        <v>4.1499999978699305E-2</v>
      </c>
      <c r="V33" s="1519">
        <v>3.8999999954998511E-2</v>
      </c>
      <c r="W33" s="1001">
        <v>2.8999999807231346E-2</v>
      </c>
      <c r="X33" s="1000">
        <v>5.264999985208919E-3</v>
      </c>
      <c r="Y33" s="1519">
        <v>2.2950000108411953E-3</v>
      </c>
      <c r="Z33" s="1001">
        <v>8.9600014530473058E-4</v>
      </c>
      <c r="AA33" s="1011">
        <v>983.90015604258565</v>
      </c>
      <c r="AB33" s="1590">
        <v>593.43814902795441</v>
      </c>
      <c r="AC33" s="1003">
        <v>460.79596196021345</v>
      </c>
    </row>
    <row r="34" spans="1:29" s="693" customFormat="1" ht="15" customHeight="1" x14ac:dyDescent="0.2">
      <c r="A34" s="780" t="s">
        <v>1627</v>
      </c>
      <c r="B34" s="981" t="s">
        <v>1771</v>
      </c>
      <c r="C34" s="1591" t="s">
        <v>44</v>
      </c>
      <c r="D34" s="982" t="s">
        <v>1773</v>
      </c>
      <c r="E34" s="978" t="s">
        <v>1912</v>
      </c>
      <c r="F34" s="987">
        <v>1.2973340000047024</v>
      </c>
      <c r="G34" s="1533">
        <v>0.6657549999648168</v>
      </c>
      <c r="H34" s="988">
        <v>0.41811999346673445</v>
      </c>
      <c r="I34" s="987">
        <v>2.7340000231104812E-2</v>
      </c>
      <c r="J34" s="1533">
        <v>1.3780000464343165E-2</v>
      </c>
      <c r="K34" s="988">
        <v>1.0739997623351441E-2</v>
      </c>
      <c r="L34" s="987">
        <v>0.99553800002598403</v>
      </c>
      <c r="M34" s="1533">
        <v>0.60519600057177969</v>
      </c>
      <c r="N34" s="988">
        <v>0.71854599711508982</v>
      </c>
      <c r="O34" s="992">
        <v>1.5103000280666721E-2</v>
      </c>
      <c r="P34" s="1532">
        <v>9.1099993797141687E-3</v>
      </c>
      <c r="Q34" s="993">
        <v>7.0770074878469163E-3</v>
      </c>
      <c r="R34" s="1000">
        <v>3.0000002426516883E-3</v>
      </c>
      <c r="S34" s="1519">
        <v>3.0000001407597446E-3</v>
      </c>
      <c r="T34" s="1001">
        <v>3.0000037693090681E-3</v>
      </c>
      <c r="U34" s="1000">
        <v>4.1499999870306857E-2</v>
      </c>
      <c r="V34" s="1519">
        <v>3.9000000463277222E-2</v>
      </c>
      <c r="W34" s="1001">
        <v>2.8999995742359393E-2</v>
      </c>
      <c r="X34" s="1000">
        <v>5.2650001539164765E-3</v>
      </c>
      <c r="Y34" s="1519">
        <v>2.2950001760111776E-3</v>
      </c>
      <c r="Z34" s="1001">
        <v>8.959968121717124E-4</v>
      </c>
      <c r="AA34" s="1011">
        <v>1406.9139842437937</v>
      </c>
      <c r="AB34" s="1590">
        <v>848.57841090390366</v>
      </c>
      <c r="AC34" s="1003">
        <v>658.90861058369183</v>
      </c>
    </row>
    <row r="35" spans="1:29" s="693" customFormat="1" ht="15" customHeight="1" x14ac:dyDescent="0.2">
      <c r="A35" s="780" t="s">
        <v>1002</v>
      </c>
      <c r="B35" s="981" t="s">
        <v>204</v>
      </c>
      <c r="C35" s="1591" t="s">
        <v>744</v>
      </c>
      <c r="D35" s="982" t="s">
        <v>114</v>
      </c>
      <c r="E35" s="978" t="s">
        <v>163</v>
      </c>
      <c r="F35" s="987">
        <v>0</v>
      </c>
      <c r="G35" s="1533">
        <v>0</v>
      </c>
      <c r="H35" s="988">
        <v>0</v>
      </c>
      <c r="I35" s="987">
        <v>0</v>
      </c>
      <c r="J35" s="1533">
        <v>0</v>
      </c>
      <c r="K35" s="988">
        <v>0</v>
      </c>
      <c r="L35" s="987">
        <v>0</v>
      </c>
      <c r="M35" s="1533">
        <v>0</v>
      </c>
      <c r="N35" s="988">
        <v>0</v>
      </c>
      <c r="O35" s="992">
        <v>0</v>
      </c>
      <c r="P35" s="1532">
        <v>0</v>
      </c>
      <c r="Q35" s="993">
        <v>0</v>
      </c>
      <c r="R35" s="1000">
        <v>0</v>
      </c>
      <c r="S35" s="1519">
        <v>0</v>
      </c>
      <c r="T35" s="1001">
        <v>0</v>
      </c>
      <c r="U35" s="1000">
        <v>0</v>
      </c>
      <c r="V35" s="1519">
        <v>0</v>
      </c>
      <c r="W35" s="1001">
        <v>0</v>
      </c>
      <c r="X35" s="1000">
        <v>0</v>
      </c>
      <c r="Y35" s="1519">
        <v>0</v>
      </c>
      <c r="Z35" s="1001">
        <v>0</v>
      </c>
      <c r="AA35" s="1011">
        <v>0</v>
      </c>
      <c r="AB35" s="1590">
        <v>0</v>
      </c>
      <c r="AC35" s="1003">
        <v>0</v>
      </c>
    </row>
    <row r="36" spans="1:29" s="693" customFormat="1" ht="15" customHeight="1" x14ac:dyDescent="0.2">
      <c r="A36" s="780" t="s">
        <v>1629</v>
      </c>
      <c r="B36" s="981" t="s">
        <v>204</v>
      </c>
      <c r="C36" s="1591" t="s">
        <v>744</v>
      </c>
      <c r="D36" s="982" t="s">
        <v>114</v>
      </c>
      <c r="E36" s="978" t="s">
        <v>163</v>
      </c>
      <c r="F36" s="987">
        <v>0</v>
      </c>
      <c r="G36" s="1533">
        <v>0</v>
      </c>
      <c r="H36" s="988">
        <v>0</v>
      </c>
      <c r="I36" s="987">
        <v>0</v>
      </c>
      <c r="J36" s="1533">
        <v>0</v>
      </c>
      <c r="K36" s="988">
        <v>0</v>
      </c>
      <c r="L36" s="987">
        <v>0</v>
      </c>
      <c r="M36" s="1533">
        <v>0</v>
      </c>
      <c r="N36" s="988">
        <v>0</v>
      </c>
      <c r="O36" s="992">
        <v>0</v>
      </c>
      <c r="P36" s="1532">
        <v>0</v>
      </c>
      <c r="Q36" s="993">
        <v>0</v>
      </c>
      <c r="R36" s="1000">
        <v>0</v>
      </c>
      <c r="S36" s="1519">
        <v>0</v>
      </c>
      <c r="T36" s="1001">
        <v>0</v>
      </c>
      <c r="U36" s="1000">
        <v>0</v>
      </c>
      <c r="V36" s="1519">
        <v>0</v>
      </c>
      <c r="W36" s="1001">
        <v>0</v>
      </c>
      <c r="X36" s="1000">
        <v>0</v>
      </c>
      <c r="Y36" s="1519">
        <v>0</v>
      </c>
      <c r="Z36" s="1001">
        <v>0</v>
      </c>
      <c r="AA36" s="1011">
        <v>0</v>
      </c>
      <c r="AB36" s="1590">
        <v>0</v>
      </c>
      <c r="AC36" s="1003">
        <v>0</v>
      </c>
    </row>
    <row r="37" spans="1:29" s="693" customFormat="1" ht="15" customHeight="1" x14ac:dyDescent="0.2">
      <c r="A37" s="780" t="s">
        <v>1512</v>
      </c>
      <c r="B37" s="981" t="s">
        <v>204</v>
      </c>
      <c r="C37" s="1591" t="s">
        <v>931</v>
      </c>
      <c r="D37" s="982" t="s">
        <v>114</v>
      </c>
      <c r="E37" s="978" t="s">
        <v>163</v>
      </c>
      <c r="F37" s="1006">
        <v>0</v>
      </c>
      <c r="G37" s="1550">
        <v>0</v>
      </c>
      <c r="H37" s="1007">
        <v>0</v>
      </c>
      <c r="I37" s="1006">
        <v>0</v>
      </c>
      <c r="J37" s="1550">
        <v>0</v>
      </c>
      <c r="K37" s="1007">
        <v>0</v>
      </c>
      <c r="L37" s="1006">
        <v>0</v>
      </c>
      <c r="M37" s="1550">
        <v>0</v>
      </c>
      <c r="N37" s="1007">
        <v>0</v>
      </c>
      <c r="O37" s="1008">
        <v>0</v>
      </c>
      <c r="P37" s="1549">
        <v>0</v>
      </c>
      <c r="Q37" s="1009">
        <v>0</v>
      </c>
      <c r="R37" s="1008">
        <v>0</v>
      </c>
      <c r="S37" s="1549">
        <v>0</v>
      </c>
      <c r="T37" s="1009">
        <v>0</v>
      </c>
      <c r="U37" s="1008">
        <v>0</v>
      </c>
      <c r="V37" s="1549">
        <v>0</v>
      </c>
      <c r="W37" s="1009">
        <v>0</v>
      </c>
      <c r="X37" s="1008">
        <v>0</v>
      </c>
      <c r="Y37" s="1549">
        <v>0</v>
      </c>
      <c r="Z37" s="1009">
        <v>0</v>
      </c>
      <c r="AA37" s="1010">
        <v>0</v>
      </c>
      <c r="AB37" s="459">
        <v>0</v>
      </c>
      <c r="AC37" s="540">
        <v>0</v>
      </c>
    </row>
    <row r="38" spans="1:29" s="693" customFormat="1" ht="15" customHeight="1" x14ac:dyDescent="0.2">
      <c r="A38" s="780" t="s">
        <v>1631</v>
      </c>
      <c r="B38" s="981" t="s">
        <v>1771</v>
      </c>
      <c r="C38" s="1591" t="s">
        <v>931</v>
      </c>
      <c r="D38" s="982" t="s">
        <v>114</v>
      </c>
      <c r="E38" s="978" t="s">
        <v>163</v>
      </c>
      <c r="F38" s="987">
        <v>0</v>
      </c>
      <c r="G38" s="1533">
        <v>0</v>
      </c>
      <c r="H38" s="988">
        <v>0</v>
      </c>
      <c r="I38" s="987">
        <v>0</v>
      </c>
      <c r="J38" s="1533">
        <v>0</v>
      </c>
      <c r="K38" s="988">
        <v>0</v>
      </c>
      <c r="L38" s="987">
        <v>0</v>
      </c>
      <c r="M38" s="1533">
        <v>0</v>
      </c>
      <c r="N38" s="988">
        <v>0</v>
      </c>
      <c r="O38" s="992">
        <v>0</v>
      </c>
      <c r="P38" s="1532">
        <v>0</v>
      </c>
      <c r="Q38" s="993">
        <v>0</v>
      </c>
      <c r="R38" s="1000">
        <v>0</v>
      </c>
      <c r="S38" s="1519">
        <v>0</v>
      </c>
      <c r="T38" s="1001">
        <v>0</v>
      </c>
      <c r="U38" s="1000">
        <v>0</v>
      </c>
      <c r="V38" s="1519">
        <v>0</v>
      </c>
      <c r="W38" s="1001">
        <v>0</v>
      </c>
      <c r="X38" s="1000">
        <v>0</v>
      </c>
      <c r="Y38" s="1519">
        <v>0</v>
      </c>
      <c r="Z38" s="1001">
        <v>0</v>
      </c>
      <c r="AA38" s="1011">
        <v>0</v>
      </c>
      <c r="AB38" s="1590">
        <v>0</v>
      </c>
      <c r="AC38" s="1003">
        <v>0</v>
      </c>
    </row>
    <row r="39" spans="1:29" s="693" customFormat="1" ht="15" customHeight="1" x14ac:dyDescent="0.2">
      <c r="A39" s="780" t="s">
        <v>927</v>
      </c>
      <c r="B39" s="981" t="s">
        <v>204</v>
      </c>
      <c r="C39" s="1591" t="s">
        <v>17</v>
      </c>
      <c r="D39" s="982" t="s">
        <v>745</v>
      </c>
      <c r="E39" s="978" t="s">
        <v>1524</v>
      </c>
      <c r="F39" s="987">
        <v>2.4925932727328375</v>
      </c>
      <c r="G39" s="1533">
        <v>1.595197856021761</v>
      </c>
      <c r="H39" s="988">
        <v>1.4232174966524263</v>
      </c>
      <c r="I39" s="987">
        <v>1.4223976984054112</v>
      </c>
      <c r="J39" s="1533">
        <v>0.38882847313284224</v>
      </c>
      <c r="K39" s="988">
        <v>0.67713830262067198</v>
      </c>
      <c r="L39" s="987">
        <v>13.700953386588314</v>
      </c>
      <c r="M39" s="1533">
        <v>11.438993317284103</v>
      </c>
      <c r="N39" s="988">
        <v>8.557431613849392</v>
      </c>
      <c r="O39" s="992">
        <v>9.8521715177669625E-2</v>
      </c>
      <c r="P39" s="1532">
        <v>9.9701300676305768E-2</v>
      </c>
      <c r="Q39" s="993">
        <v>0.10105209462475291</v>
      </c>
      <c r="R39" s="1000">
        <v>2.9994184800905947E-3</v>
      </c>
      <c r="S39" s="1519">
        <v>3.0013399863992817E-3</v>
      </c>
      <c r="T39" s="1001">
        <v>2.9994261302046803E-3</v>
      </c>
      <c r="U39" s="1000">
        <v>0</v>
      </c>
      <c r="V39" s="1519">
        <v>0</v>
      </c>
      <c r="W39" s="1001">
        <v>0</v>
      </c>
      <c r="X39" s="1000">
        <v>1.9702812719982858E-2</v>
      </c>
      <c r="Y39" s="1519">
        <v>1.9939112395304593E-2</v>
      </c>
      <c r="Z39" s="1001">
        <v>2.020021679525601E-2</v>
      </c>
      <c r="AA39" s="1011">
        <v>1064.057631683653</v>
      </c>
      <c r="AB39" s="1590">
        <v>709.37379021035201</v>
      </c>
      <c r="AC39" s="1003">
        <v>786.51319517949366</v>
      </c>
    </row>
    <row r="40" spans="1:29" s="693" customFormat="1" ht="15" customHeight="1" x14ac:dyDescent="0.2">
      <c r="A40" s="783" t="s">
        <v>746</v>
      </c>
      <c r="B40" s="762" t="s">
        <v>201</v>
      </c>
      <c r="C40" s="763" t="s">
        <v>8</v>
      </c>
      <c r="D40" s="764" t="s">
        <v>745</v>
      </c>
      <c r="E40" s="979" t="s">
        <v>2052</v>
      </c>
      <c r="F40" s="987">
        <v>29.495454713713325</v>
      </c>
      <c r="G40" s="1533">
        <v>12.934884024026552</v>
      </c>
      <c r="H40" s="988">
        <v>14.101899935449223</v>
      </c>
      <c r="I40" s="987">
        <v>5.1172569419671712</v>
      </c>
      <c r="J40" s="1533">
        <v>2.0805490081824738</v>
      </c>
      <c r="K40" s="988">
        <v>2.2489000014889724</v>
      </c>
      <c r="L40" s="987">
        <v>3.8424469639395116</v>
      </c>
      <c r="M40" s="1533">
        <v>3.6383740046849438</v>
      </c>
      <c r="N40" s="988">
        <v>5.8451699845232836</v>
      </c>
      <c r="O40" s="992">
        <v>6.5999989660074962E-2</v>
      </c>
      <c r="P40" s="1532">
        <v>4.5432985119585156E-2</v>
      </c>
      <c r="Q40" s="993">
        <v>1.2571988958562928E-2</v>
      </c>
      <c r="R40" s="1000">
        <v>1.9999896600749645E-3</v>
      </c>
      <c r="S40" s="1519">
        <v>1.9999948353517745E-3</v>
      </c>
      <c r="T40" s="1001">
        <v>2.000007851366478E-3</v>
      </c>
      <c r="U40" s="1000">
        <v>0</v>
      </c>
      <c r="V40" s="1519">
        <v>0</v>
      </c>
      <c r="W40" s="1001">
        <v>0</v>
      </c>
      <c r="X40" s="1000">
        <v>1.649999741501874E-2</v>
      </c>
      <c r="Y40" s="1519">
        <v>1.1358003237626833E-2</v>
      </c>
      <c r="Z40" s="1001">
        <v>3.628004950820829E-3</v>
      </c>
      <c r="AA40" s="1011">
        <v>218.78390991857307</v>
      </c>
      <c r="AB40" s="1590">
        <v>186.34214685616473</v>
      </c>
      <c r="AC40" s="1003">
        <v>209.61211601504314</v>
      </c>
    </row>
    <row r="41" spans="1:29" s="693" customFormat="1" ht="15" customHeight="1" x14ac:dyDescent="0.2">
      <c r="A41" s="783" t="s">
        <v>747</v>
      </c>
      <c r="B41" s="762" t="s">
        <v>201</v>
      </c>
      <c r="C41" s="763" t="s">
        <v>8</v>
      </c>
      <c r="D41" s="764" t="s">
        <v>745</v>
      </c>
      <c r="E41" s="979" t="s">
        <v>2051</v>
      </c>
      <c r="F41" s="987">
        <v>28.315635813849394</v>
      </c>
      <c r="G41" s="1533">
        <v>12.683721323625477</v>
      </c>
      <c r="H41" s="988">
        <v>13.009499854775925</v>
      </c>
      <c r="I41" s="987">
        <v>5.0111999366757143</v>
      </c>
      <c r="J41" s="1533">
        <v>2.0678630272595435</v>
      </c>
      <c r="K41" s="988">
        <v>2.1453299718490317</v>
      </c>
      <c r="L41" s="987">
        <v>3.6741650105060395</v>
      </c>
      <c r="M41" s="1533">
        <v>3.4796090938831643</v>
      </c>
      <c r="N41" s="988">
        <v>5.5794799110578976</v>
      </c>
      <c r="O41" s="992">
        <v>6.2000034191367522E-2</v>
      </c>
      <c r="P41" s="1532">
        <v>4.1483010555930011E-2</v>
      </c>
      <c r="Q41" s="993">
        <v>1.1672995896333261E-2</v>
      </c>
      <c r="R41" s="1000">
        <v>2.0000388751164984E-3</v>
      </c>
      <c r="S41" s="1519">
        <v>2.0000101139716793E-3</v>
      </c>
      <c r="T41" s="1001">
        <v>1.9999869396077896E-3</v>
      </c>
      <c r="U41" s="1000">
        <v>0</v>
      </c>
      <c r="V41" s="1519">
        <v>0</v>
      </c>
      <c r="W41" s="1001">
        <v>0</v>
      </c>
      <c r="X41" s="1000">
        <v>1.550000854784188E-2</v>
      </c>
      <c r="Y41" s="1519">
        <v>1.03709888168926E-2</v>
      </c>
      <c r="Z41" s="1001">
        <v>3.3680006332210541E-3</v>
      </c>
      <c r="AA41" s="1011">
        <v>238.29488789876171</v>
      </c>
      <c r="AB41" s="1590">
        <v>201.50436820769696</v>
      </c>
      <c r="AC41" s="1003">
        <v>225.43926062873641</v>
      </c>
    </row>
    <row r="42" spans="1:29" s="693" customFormat="1" ht="15" customHeight="1" x14ac:dyDescent="0.2">
      <c r="A42" s="783" t="s">
        <v>748</v>
      </c>
      <c r="B42" s="762" t="s">
        <v>201</v>
      </c>
      <c r="C42" s="763" t="s">
        <v>8</v>
      </c>
      <c r="D42" s="764" t="s">
        <v>745</v>
      </c>
      <c r="E42" s="979" t="s">
        <v>2050</v>
      </c>
      <c r="F42" s="987">
        <v>27.004727118888209</v>
      </c>
      <c r="G42" s="1533">
        <v>12.432557893170753</v>
      </c>
      <c r="H42" s="988">
        <v>11.917099892804615</v>
      </c>
      <c r="I42" s="987">
        <v>4.9184000440282638</v>
      </c>
      <c r="J42" s="1533">
        <v>2.0424899924987558</v>
      </c>
      <c r="K42" s="988">
        <v>2.0565599876684226</v>
      </c>
      <c r="L42" s="987">
        <v>3.6741650348495765</v>
      </c>
      <c r="M42" s="1533">
        <v>3.4796089616112331</v>
      </c>
      <c r="N42" s="988">
        <v>5.579479960163809</v>
      </c>
      <c r="O42" s="992">
        <v>5.7999985174591318E-2</v>
      </c>
      <c r="P42" s="1532">
        <v>3.7532004919819256E-2</v>
      </c>
      <c r="Q42" s="993">
        <v>1.0776011712981414E-2</v>
      </c>
      <c r="R42" s="1000">
        <v>1.9999902941569064E-3</v>
      </c>
      <c r="S42" s="1519">
        <v>1.9999813053099931E-3</v>
      </c>
      <c r="T42" s="1001">
        <v>1.999995788233695E-3</v>
      </c>
      <c r="U42" s="1000">
        <v>0</v>
      </c>
      <c r="V42" s="1519">
        <v>0</v>
      </c>
      <c r="W42" s="1001">
        <v>0</v>
      </c>
      <c r="X42" s="1000">
        <v>1.4499996293647829E-2</v>
      </c>
      <c r="Y42" s="1519">
        <v>9.3829817563193894E-3</v>
      </c>
      <c r="Z42" s="1001">
        <v>3.1100038318175273E-3</v>
      </c>
      <c r="AA42" s="1011">
        <v>233.50268374560855</v>
      </c>
      <c r="AB42" s="1590">
        <v>197.23403675999211</v>
      </c>
      <c r="AC42" s="1003">
        <v>220.59951082410592</v>
      </c>
    </row>
    <row r="43" spans="1:29" s="693" customFormat="1" ht="15" customHeight="1" x14ac:dyDescent="0.2">
      <c r="A43" s="783" t="s">
        <v>749</v>
      </c>
      <c r="B43" s="762" t="s">
        <v>201</v>
      </c>
      <c r="C43" s="763" t="s">
        <v>8</v>
      </c>
      <c r="D43" s="764" t="s">
        <v>745</v>
      </c>
      <c r="E43" s="979" t="s">
        <v>2049</v>
      </c>
      <c r="F43" s="987">
        <v>25.69381809010595</v>
      </c>
      <c r="G43" s="1533">
        <v>12.306976999973688</v>
      </c>
      <c r="H43" s="988">
        <v>10.824699896013113</v>
      </c>
      <c r="I43" s="987">
        <v>4.8123430014043986</v>
      </c>
      <c r="J43" s="1533">
        <v>2.0171179985066603</v>
      </c>
      <c r="K43" s="988">
        <v>1.9529899923398415</v>
      </c>
      <c r="L43" s="987">
        <v>3.6741650084723938</v>
      </c>
      <c r="M43" s="1533">
        <v>3.4796090027548687</v>
      </c>
      <c r="N43" s="988">
        <v>5.5794799547038219</v>
      </c>
      <c r="O43" s="992">
        <v>5.4000008497299475E-2</v>
      </c>
      <c r="P43" s="1532">
        <v>3.3580993509693E-2</v>
      </c>
      <c r="Q43" s="993">
        <v>9.8780011899118458E-3</v>
      </c>
      <c r="R43" s="1000">
        <v>2.0000152365369814E-3</v>
      </c>
      <c r="S43" s="1519">
        <v>2.0000119734517943E-3</v>
      </c>
      <c r="T43" s="1001">
        <v>1.999991226577116E-3</v>
      </c>
      <c r="U43" s="1000">
        <v>0</v>
      </c>
      <c r="V43" s="1519">
        <v>0</v>
      </c>
      <c r="W43" s="1001">
        <v>0</v>
      </c>
      <c r="X43" s="1000">
        <v>1.3500011280897574E-2</v>
      </c>
      <c r="Y43" s="1519">
        <v>8.3950047316018531E-3</v>
      </c>
      <c r="Z43" s="1001">
        <v>2.850991421883985E-3</v>
      </c>
      <c r="AA43" s="1011">
        <v>219.94712753186562</v>
      </c>
      <c r="AB43" s="1590">
        <v>184.12047809714562</v>
      </c>
      <c r="AC43" s="1003">
        <v>204.73882877554379</v>
      </c>
    </row>
    <row r="44" spans="1:29" s="693" customFormat="1" ht="15" customHeight="1" x14ac:dyDescent="0.2">
      <c r="A44" s="783" t="s">
        <v>750</v>
      </c>
      <c r="B44" s="762" t="s">
        <v>201</v>
      </c>
      <c r="C44" s="763" t="s">
        <v>8</v>
      </c>
      <c r="D44" s="764" t="s">
        <v>745</v>
      </c>
      <c r="E44" s="979" t="s">
        <v>2048</v>
      </c>
      <c r="F44" s="987">
        <v>24.513999891528069</v>
      </c>
      <c r="G44" s="1533">
        <v>12.05581390530102</v>
      </c>
      <c r="H44" s="988">
        <v>9.7322799428168185</v>
      </c>
      <c r="I44" s="987">
        <v>4.7062859770373935</v>
      </c>
      <c r="J44" s="1533">
        <v>2.0044309954928172</v>
      </c>
      <c r="K44" s="988">
        <v>1.8494199871149741</v>
      </c>
      <c r="L44" s="987">
        <v>3.6741649776604328</v>
      </c>
      <c r="M44" s="1533">
        <v>3.4796089810551951</v>
      </c>
      <c r="N44" s="988">
        <v>5.5794799738537435</v>
      </c>
      <c r="O44" s="992">
        <v>4.9999995697834608E-2</v>
      </c>
      <c r="P44" s="1532">
        <v>2.9630995554276226E-2</v>
      </c>
      <c r="Q44" s="993">
        <v>8.978993092486438E-3</v>
      </c>
      <c r="R44" s="1000">
        <v>1.9999906499605364E-3</v>
      </c>
      <c r="S44" s="1519">
        <v>1.9999951271560935E-3</v>
      </c>
      <c r="T44" s="1001">
        <v>2.0000074687784317E-3</v>
      </c>
      <c r="U44" s="1000">
        <v>0</v>
      </c>
      <c r="V44" s="1519">
        <v>0</v>
      </c>
      <c r="W44" s="1001">
        <v>0</v>
      </c>
      <c r="X44" s="1000">
        <v>1.2499998924458652E-2</v>
      </c>
      <c r="Y44" s="1519">
        <v>7.4079958232264806E-3</v>
      </c>
      <c r="Z44" s="1001">
        <v>2.5919946036692728E-3</v>
      </c>
      <c r="AA44" s="1011">
        <v>218.12324243995533</v>
      </c>
      <c r="AB44" s="1590">
        <v>181.95643523899358</v>
      </c>
      <c r="AC44" s="1003">
        <v>201.81726207238131</v>
      </c>
    </row>
    <row r="45" spans="1:29" s="693" customFormat="1" ht="15" customHeight="1" x14ac:dyDescent="0.2">
      <c r="A45" s="783" t="s">
        <v>751</v>
      </c>
      <c r="B45" s="762" t="s">
        <v>201</v>
      </c>
      <c r="C45" s="763" t="s">
        <v>8</v>
      </c>
      <c r="D45" s="764" t="s">
        <v>745</v>
      </c>
      <c r="E45" s="979" t="s">
        <v>2047</v>
      </c>
      <c r="F45" s="987">
        <v>24.251818362026832</v>
      </c>
      <c r="G45" s="1533">
        <v>11.930232939438408</v>
      </c>
      <c r="H45" s="988">
        <v>9.5336600360791639</v>
      </c>
      <c r="I45" s="987">
        <v>4.6665140568718764</v>
      </c>
      <c r="J45" s="1533">
        <v>1.9790589841376915</v>
      </c>
      <c r="K45" s="988">
        <v>1.8198300015247935</v>
      </c>
      <c r="L45" s="987">
        <v>3.6741650714046541</v>
      </c>
      <c r="M45" s="1533">
        <v>3.4796089848280434</v>
      </c>
      <c r="N45" s="988">
        <v>5.5794800168532577</v>
      </c>
      <c r="O45" s="992">
        <v>5.2999994368943405E-2</v>
      </c>
      <c r="P45" s="1532">
        <v>3.160599338643124E-2</v>
      </c>
      <c r="Q45" s="993">
        <v>1.25720091062593E-2</v>
      </c>
      <c r="R45" s="1000">
        <v>2.0000044069138604E-3</v>
      </c>
      <c r="S45" s="1519">
        <v>1.9999856998587739E-3</v>
      </c>
      <c r="T45" s="1001">
        <v>1.9999962018389878E-3</v>
      </c>
      <c r="U45" s="1000">
        <v>0</v>
      </c>
      <c r="V45" s="1519">
        <v>0</v>
      </c>
      <c r="W45" s="1001">
        <v>0</v>
      </c>
      <c r="X45" s="1000">
        <v>1.3249998592235851E-2</v>
      </c>
      <c r="Y45" s="1519">
        <v>7.9010129431071347E-3</v>
      </c>
      <c r="Z45" s="1001">
        <v>3.6279889754289997E-3</v>
      </c>
      <c r="AA45" s="1011">
        <v>229.10033779810834</v>
      </c>
      <c r="AB45" s="1590">
        <v>191.9739269593166</v>
      </c>
      <c r="AC45" s="1003">
        <v>213.61501058713347</v>
      </c>
    </row>
    <row r="46" spans="1:29" s="693" customFormat="1" ht="15" customHeight="1" x14ac:dyDescent="0.2">
      <c r="A46" s="783" t="s">
        <v>752</v>
      </c>
      <c r="B46" s="762" t="s">
        <v>201</v>
      </c>
      <c r="C46" s="763" t="s">
        <v>8</v>
      </c>
      <c r="D46" s="764" t="s">
        <v>745</v>
      </c>
      <c r="E46" s="979" t="s">
        <v>2046</v>
      </c>
      <c r="F46" s="987">
        <v>23.989636353216287</v>
      </c>
      <c r="G46" s="1533">
        <v>11.679070003049972</v>
      </c>
      <c r="H46" s="988">
        <v>9.4343500993697518</v>
      </c>
      <c r="I46" s="987">
        <v>4.6134860582795882</v>
      </c>
      <c r="J46" s="1533">
        <v>1.9663729991423946</v>
      </c>
      <c r="K46" s="988">
        <v>1.805040016552045</v>
      </c>
      <c r="L46" s="987">
        <v>3.674165027311397</v>
      </c>
      <c r="M46" s="1533">
        <v>3.4796089819364449</v>
      </c>
      <c r="N46" s="988">
        <v>5.579480055539257</v>
      </c>
      <c r="O46" s="992">
        <v>5.3000018671539417E-2</v>
      </c>
      <c r="P46" s="1532">
        <v>3.1605996081441684E-2</v>
      </c>
      <c r="Q46" s="993">
        <v>1.2571988816286099E-2</v>
      </c>
      <c r="R46" s="1000">
        <v>1.9999751438812925E-3</v>
      </c>
      <c r="S46" s="1519">
        <v>2.000016294854687E-3</v>
      </c>
      <c r="T46" s="1001">
        <v>1.9999929094133145E-3</v>
      </c>
      <c r="U46" s="1000">
        <v>0</v>
      </c>
      <c r="V46" s="1519">
        <v>0</v>
      </c>
      <c r="W46" s="1001">
        <v>0</v>
      </c>
      <c r="X46" s="1000">
        <v>1.3250019393073662E-2</v>
      </c>
      <c r="Y46" s="1519">
        <v>7.9010119458996653E-3</v>
      </c>
      <c r="Z46" s="1001">
        <v>3.6280053804473213E-3</v>
      </c>
      <c r="AA46" s="1011">
        <v>239.99361939898731</v>
      </c>
      <c r="AB46" s="1590">
        <v>200.98380765234717</v>
      </c>
      <c r="AC46" s="1003">
        <v>223.53686797014365</v>
      </c>
    </row>
    <row r="47" spans="1:29" s="693" customFormat="1" ht="15" customHeight="1" x14ac:dyDescent="0.2">
      <c r="A47" s="783" t="s">
        <v>753</v>
      </c>
      <c r="B47" s="762" t="s">
        <v>201</v>
      </c>
      <c r="C47" s="763" t="s">
        <v>8</v>
      </c>
      <c r="D47" s="764" t="s">
        <v>745</v>
      </c>
      <c r="E47" s="979" t="s">
        <v>2045</v>
      </c>
      <c r="F47" s="987">
        <v>23.596363314774486</v>
      </c>
      <c r="G47" s="1533">
        <v>11.553488157566786</v>
      </c>
      <c r="H47" s="988">
        <v>9.3350398714081599</v>
      </c>
      <c r="I47" s="987">
        <v>4.5737138938728954</v>
      </c>
      <c r="J47" s="1533">
        <v>1.9410000169173287</v>
      </c>
      <c r="K47" s="988">
        <v>1.7754499956967362</v>
      </c>
      <c r="L47" s="987">
        <v>3.6741649226578774</v>
      </c>
      <c r="M47" s="1533">
        <v>3.4796090256538887</v>
      </c>
      <c r="N47" s="988">
        <v>5.5794799237311068</v>
      </c>
      <c r="O47" s="992">
        <v>5.3000020729756014E-2</v>
      </c>
      <c r="P47" s="1532">
        <v>3.1605978550921135E-2</v>
      </c>
      <c r="Q47" s="993">
        <v>1.2572003500495447E-2</v>
      </c>
      <c r="R47" s="1000">
        <v>1.9999740505212489E-3</v>
      </c>
      <c r="S47" s="1519">
        <v>1.9999919546254095E-3</v>
      </c>
      <c r="T47" s="1001">
        <v>1.9999808743842249E-3</v>
      </c>
      <c r="U47" s="1000">
        <v>0</v>
      </c>
      <c r="V47" s="1519">
        <v>0</v>
      </c>
      <c r="W47" s="1001">
        <v>0</v>
      </c>
      <c r="X47" s="1000">
        <v>1.3249967898705167E-2</v>
      </c>
      <c r="Y47" s="1519">
        <v>7.900998689981573E-3</v>
      </c>
      <c r="Z47" s="1001">
        <v>3.6279854472681806E-3</v>
      </c>
      <c r="AA47" s="1011">
        <v>234.71213378238861</v>
      </c>
      <c r="AB47" s="1590">
        <v>197.94953511235667</v>
      </c>
      <c r="AC47" s="1003">
        <v>221.21024920592728</v>
      </c>
    </row>
    <row r="48" spans="1:29" s="693" customFormat="1" ht="15" customHeight="1" x14ac:dyDescent="0.2">
      <c r="A48" s="783" t="s">
        <v>754</v>
      </c>
      <c r="B48" s="762" t="s">
        <v>201</v>
      </c>
      <c r="C48" s="763" t="s">
        <v>8</v>
      </c>
      <c r="D48" s="764" t="s">
        <v>745</v>
      </c>
      <c r="E48" s="979" t="s">
        <v>2044</v>
      </c>
      <c r="F48" s="987">
        <v>23.334181861334219</v>
      </c>
      <c r="G48" s="1533">
        <v>11.427907119072698</v>
      </c>
      <c r="H48" s="988">
        <v>9.1364199720208106</v>
      </c>
      <c r="I48" s="987">
        <v>4.5206859659494736</v>
      </c>
      <c r="J48" s="1533">
        <v>1.915627031503895</v>
      </c>
      <c r="K48" s="988">
        <v>1.7606499945586622</v>
      </c>
      <c r="L48" s="987">
        <v>3.6741649551304985</v>
      </c>
      <c r="M48" s="1533">
        <v>3.4796090332331948</v>
      </c>
      <c r="N48" s="988">
        <v>5.5794799829260411</v>
      </c>
      <c r="O48" s="992">
        <v>5.2999993076822786E-2</v>
      </c>
      <c r="P48" s="1532">
        <v>3.1606006685144829E-2</v>
      </c>
      <c r="Q48" s="993">
        <v>1.2571999045933346E-2</v>
      </c>
      <c r="R48" s="1000">
        <v>2.0000181367740939E-3</v>
      </c>
      <c r="S48" s="1519">
        <v>2.0000061929846959E-3</v>
      </c>
      <c r="T48" s="1001">
        <v>1.9999875948780378E-3</v>
      </c>
      <c r="U48" s="1000">
        <v>0</v>
      </c>
      <c r="V48" s="1519">
        <v>0</v>
      </c>
      <c r="W48" s="1001">
        <v>0</v>
      </c>
      <c r="X48" s="1000">
        <v>1.3249986080513429E-2</v>
      </c>
      <c r="Y48" s="1519">
        <v>7.9010098754426841E-3</v>
      </c>
      <c r="Z48" s="1001">
        <v>3.6279906916475745E-3</v>
      </c>
      <c r="AA48" s="1011">
        <v>234.60749783016897</v>
      </c>
      <c r="AB48" s="1590">
        <v>196.79058793828798</v>
      </c>
      <c r="AC48" s="1003">
        <v>219.11346057229338</v>
      </c>
    </row>
    <row r="49" spans="1:29" s="693" customFormat="1" ht="15" customHeight="1" x14ac:dyDescent="0.2">
      <c r="A49" s="783" t="s">
        <v>755</v>
      </c>
      <c r="B49" s="762" t="s">
        <v>201</v>
      </c>
      <c r="C49" s="763" t="s">
        <v>8</v>
      </c>
      <c r="D49" s="764" t="s">
        <v>745</v>
      </c>
      <c r="E49" s="979" t="s">
        <v>2053</v>
      </c>
      <c r="F49" s="987">
        <v>22.940909032046491</v>
      </c>
      <c r="G49" s="1533">
        <v>11.302325995020393</v>
      </c>
      <c r="H49" s="988">
        <v>9.037120033827053</v>
      </c>
      <c r="I49" s="987">
        <v>4.4809140042160172</v>
      </c>
      <c r="J49" s="1533">
        <v>1.9029409944486047</v>
      </c>
      <c r="K49" s="988">
        <v>1.7458600031933336</v>
      </c>
      <c r="L49" s="987">
        <v>3.6741650114753215</v>
      </c>
      <c r="M49" s="1533">
        <v>3.4796089993401704</v>
      </c>
      <c r="N49" s="988">
        <v>5.5794800161434095</v>
      </c>
      <c r="O49" s="992">
        <v>5.3000007522626257E-2</v>
      </c>
      <c r="P49" s="1532">
        <v>3.1605998863893973E-2</v>
      </c>
      <c r="Q49" s="993">
        <v>1.2572004017452319E-2</v>
      </c>
      <c r="R49" s="1000">
        <v>1.9999934572749577E-3</v>
      </c>
      <c r="S49" s="1519">
        <v>1.999994766825598E-3</v>
      </c>
      <c r="T49" s="1001">
        <v>1.9999979313557424E-3</v>
      </c>
      <c r="U49" s="1000">
        <v>0</v>
      </c>
      <c r="V49" s="1519">
        <v>0</v>
      </c>
      <c r="W49" s="1001">
        <v>0</v>
      </c>
      <c r="X49" s="1000">
        <v>1.3249998111805732E-2</v>
      </c>
      <c r="Y49" s="1519">
        <v>7.9009982994834357E-3</v>
      </c>
      <c r="Z49" s="1001">
        <v>3.6280028163321355E-3</v>
      </c>
      <c r="AA49" s="1011">
        <v>254.71550595834964</v>
      </c>
      <c r="AB49" s="1590">
        <v>212.38085889463346</v>
      </c>
      <c r="AC49" s="1003">
        <v>235.47873554373783</v>
      </c>
    </row>
    <row r="50" spans="1:29" s="693" customFormat="1" ht="15" customHeight="1" x14ac:dyDescent="0.2">
      <c r="A50" s="783" t="s">
        <v>756</v>
      </c>
      <c r="B50" s="762" t="s">
        <v>201</v>
      </c>
      <c r="C50" s="763" t="s">
        <v>8</v>
      </c>
      <c r="D50" s="764" t="s">
        <v>745</v>
      </c>
      <c r="E50" s="979" t="s">
        <v>2042</v>
      </c>
      <c r="F50" s="1006">
        <v>22.940909225514893</v>
      </c>
      <c r="G50" s="1550">
        <v>11.302326074976877</v>
      </c>
      <c r="H50" s="1007">
        <v>9.0371199798695017</v>
      </c>
      <c r="I50" s="1006">
        <v>4.480914035708806</v>
      </c>
      <c r="J50" s="1550">
        <v>1.902941012244642</v>
      </c>
      <c r="K50" s="1007">
        <v>1.7458600003980163</v>
      </c>
      <c r="L50" s="1006">
        <v>3.6741650315071861</v>
      </c>
      <c r="M50" s="1550">
        <v>3.4796090276379181</v>
      </c>
      <c r="N50" s="1007">
        <v>5.5794799957923962</v>
      </c>
      <c r="O50" s="1008">
        <v>5.3000002725714951E-2</v>
      </c>
      <c r="P50" s="1549">
        <v>3.1605993454056777E-2</v>
      </c>
      <c r="Q50" s="1009">
        <v>1.2572000447517806E-2</v>
      </c>
      <c r="R50" s="1008">
        <v>2.0000048970472053E-3</v>
      </c>
      <c r="S50" s="1549">
        <v>2.0000088079623838E-3</v>
      </c>
      <c r="T50" s="1009">
        <v>2.0000054629727231E-3</v>
      </c>
      <c r="U50" s="1008">
        <v>0</v>
      </c>
      <c r="V50" s="1549">
        <v>0</v>
      </c>
      <c r="W50" s="1009">
        <v>0</v>
      </c>
      <c r="X50" s="1008">
        <v>1.3250000681428738E-2</v>
      </c>
      <c r="Y50" s="1549">
        <v>7.9010075583813583E-3</v>
      </c>
      <c r="Z50" s="1009">
        <v>3.6279992068655518E-3</v>
      </c>
      <c r="AA50" s="1010">
        <v>235.5865730034011</v>
      </c>
      <c r="AB50" s="459">
        <v>196.50985507523723</v>
      </c>
      <c r="AC50" s="540">
        <v>217.94770077414225</v>
      </c>
    </row>
    <row r="51" spans="1:29" s="693" customFormat="1" ht="15" customHeight="1" x14ac:dyDescent="0.2">
      <c r="A51" s="783" t="s">
        <v>1003</v>
      </c>
      <c r="B51" s="762" t="s">
        <v>201</v>
      </c>
      <c r="C51" s="763" t="s">
        <v>8</v>
      </c>
      <c r="D51" s="764" t="s">
        <v>745</v>
      </c>
      <c r="E51" s="979" t="s">
        <v>2068</v>
      </c>
      <c r="F51" s="1006"/>
      <c r="G51" s="1550"/>
      <c r="H51" s="1007"/>
      <c r="I51" s="1006"/>
      <c r="J51" s="1550"/>
      <c r="K51" s="1007"/>
      <c r="L51" s="1006"/>
      <c r="M51" s="1550"/>
      <c r="N51" s="1007"/>
      <c r="O51" s="1008"/>
      <c r="P51" s="1549"/>
      <c r="Q51" s="1009"/>
      <c r="R51" s="1008"/>
      <c r="S51" s="1549"/>
      <c r="T51" s="1009"/>
      <c r="U51" s="1008"/>
      <c r="V51" s="1549"/>
      <c r="W51" s="1009"/>
      <c r="X51" s="1008"/>
      <c r="Y51" s="1549"/>
      <c r="Z51" s="1009"/>
      <c r="AA51" s="1010"/>
      <c r="AB51" s="459"/>
      <c r="AC51" s="540"/>
    </row>
    <row r="52" spans="1:29" s="693" customFormat="1" ht="15" customHeight="1" x14ac:dyDescent="0.2">
      <c r="A52" s="783" t="s">
        <v>757</v>
      </c>
      <c r="B52" s="762" t="s">
        <v>201</v>
      </c>
      <c r="C52" s="763" t="s">
        <v>8</v>
      </c>
      <c r="D52" s="764" t="s">
        <v>637</v>
      </c>
      <c r="E52" s="979" t="s">
        <v>2041</v>
      </c>
      <c r="F52" s="987">
        <v>8.1440600008602271</v>
      </c>
      <c r="G52" s="1533">
        <v>10.236220001192446</v>
      </c>
      <c r="H52" s="988">
        <v>2.1844000010011797</v>
      </c>
      <c r="I52" s="987">
        <v>0.37071200155960971</v>
      </c>
      <c r="J52" s="1533">
        <v>0.19871599895954842</v>
      </c>
      <c r="K52" s="988">
        <v>6.8264000655829812E-2</v>
      </c>
      <c r="L52" s="987">
        <v>0.46612900097164117</v>
      </c>
      <c r="M52" s="1533">
        <v>0.78098400134479196</v>
      </c>
      <c r="N52" s="988">
        <v>0.3772520000325098</v>
      </c>
      <c r="O52" s="992">
        <v>2.3099995780671836E-3</v>
      </c>
      <c r="P52" s="1532">
        <v>1.1549999774836462E-3</v>
      </c>
      <c r="Q52" s="993">
        <v>1.5189999257870792E-3</v>
      </c>
      <c r="R52" s="1000">
        <v>6.9999999370719143E-2</v>
      </c>
      <c r="S52" s="1519">
        <v>0.13223100000756177</v>
      </c>
      <c r="T52" s="1001">
        <v>7.391500100470097E-2</v>
      </c>
      <c r="U52" s="1000">
        <v>6.1150001804462874E-2</v>
      </c>
      <c r="V52" s="1519">
        <v>5.2000000735966563E-2</v>
      </c>
      <c r="W52" s="1001">
        <v>5.2000000628116549E-2</v>
      </c>
      <c r="X52" s="1000">
        <v>5.7799840294810525E-4</v>
      </c>
      <c r="Y52" s="1519">
        <v>2.8899958958704202E-4</v>
      </c>
      <c r="Z52" s="1001">
        <v>4.4199894777155772E-4</v>
      </c>
      <c r="AA52" s="1011">
        <v>233.7521122402018</v>
      </c>
      <c r="AB52" s="1590">
        <v>194.81610403898355</v>
      </c>
      <c r="AC52" s="1003">
        <v>215.94145441831546</v>
      </c>
    </row>
    <row r="53" spans="1:29" s="693" customFormat="1" ht="15" customHeight="1" x14ac:dyDescent="0.2">
      <c r="A53" s="783" t="s">
        <v>758</v>
      </c>
      <c r="B53" s="762" t="s">
        <v>201</v>
      </c>
      <c r="C53" s="763" t="s">
        <v>8</v>
      </c>
      <c r="D53" s="764" t="s">
        <v>639</v>
      </c>
      <c r="E53" s="979" t="s">
        <v>2040</v>
      </c>
      <c r="F53" s="987">
        <v>2.8812999997979767</v>
      </c>
      <c r="G53" s="1533">
        <v>1.7407000008415061</v>
      </c>
      <c r="H53" s="988">
        <v>1.9979500000787973</v>
      </c>
      <c r="I53" s="987">
        <v>0.21820000058096123</v>
      </c>
      <c r="J53" s="1533">
        <v>6.8596999886734247E-2</v>
      </c>
      <c r="K53" s="988">
        <v>6.1891999595856943E-2</v>
      </c>
      <c r="L53" s="987">
        <v>0.28120000028840741</v>
      </c>
      <c r="M53" s="1533">
        <v>0.20590000030353758</v>
      </c>
      <c r="N53" s="988">
        <v>0.12033799948133807</v>
      </c>
      <c r="O53" s="992">
        <v>7.4749993912231029E-3</v>
      </c>
      <c r="P53" s="1532">
        <v>5.0829997797111068E-3</v>
      </c>
      <c r="Q53" s="993">
        <v>5.0000005253159376E-3</v>
      </c>
      <c r="R53" s="1000">
        <v>8.4692000780294069E-2</v>
      </c>
      <c r="S53" s="1519">
        <v>0.14917299930416894</v>
      </c>
      <c r="T53" s="1001">
        <v>8.3958999441238941E-2</v>
      </c>
      <c r="U53" s="1000">
        <v>2.665000083423916E-2</v>
      </c>
      <c r="V53" s="1519">
        <v>2.1999999209703698E-2</v>
      </c>
      <c r="W53" s="1001">
        <v>2.2000000350210627E-2</v>
      </c>
      <c r="X53" s="1000">
        <v>1.8689997855349996E-3</v>
      </c>
      <c r="Y53" s="1519">
        <v>1.271000234957218E-3</v>
      </c>
      <c r="Z53" s="1001">
        <v>1.1960001043627663E-3</v>
      </c>
      <c r="AA53" s="1011">
        <v>219.09992763577114</v>
      </c>
      <c r="AB53" s="1590">
        <v>182.44244984249386</v>
      </c>
      <c r="AC53" s="1003">
        <v>202.09490015932832</v>
      </c>
    </row>
    <row r="54" spans="1:29" s="693" customFormat="1" ht="15" customHeight="1" x14ac:dyDescent="0.2">
      <c r="A54" s="783" t="s">
        <v>759</v>
      </c>
      <c r="B54" s="762" t="s">
        <v>201</v>
      </c>
      <c r="C54" s="763" t="s">
        <v>8</v>
      </c>
      <c r="D54" s="764" t="s">
        <v>641</v>
      </c>
      <c r="E54" s="979" t="s">
        <v>2038</v>
      </c>
      <c r="F54" s="987">
        <v>1.8147999998351825</v>
      </c>
      <c r="G54" s="1533">
        <v>0.9879199999929078</v>
      </c>
      <c r="H54" s="988">
        <v>0.69038099995034963</v>
      </c>
      <c r="I54" s="987">
        <v>0.22431999958716461</v>
      </c>
      <c r="J54" s="1533">
        <v>1.7367999305673312E-2</v>
      </c>
      <c r="K54" s="988">
        <v>2.0834999508563563E-2</v>
      </c>
      <c r="L54" s="987">
        <v>0.10879999947891769</v>
      </c>
      <c r="M54" s="1533">
        <v>2.6580999741777314E-2</v>
      </c>
      <c r="N54" s="988">
        <v>2.8498999621023372E-2</v>
      </c>
      <c r="O54" s="992">
        <v>3.844000499224209E-3</v>
      </c>
      <c r="P54" s="1532">
        <v>1.4080004062945871E-3</v>
      </c>
      <c r="Q54" s="993">
        <v>4.9999999178245748E-3</v>
      </c>
      <c r="R54" s="1000">
        <v>5.8467999959774461E-2</v>
      </c>
      <c r="S54" s="1519">
        <v>2.9540999982025695E-2</v>
      </c>
      <c r="T54" s="1001">
        <v>6.5016000130560303E-2</v>
      </c>
      <c r="U54" s="1000">
        <v>7.7000006461348759E-3</v>
      </c>
      <c r="V54" s="1519">
        <v>5.0000004432626966E-3</v>
      </c>
      <c r="W54" s="1001">
        <v>4.9999999178245748E-3</v>
      </c>
      <c r="X54" s="1000">
        <v>5.7699970327636826E-4</v>
      </c>
      <c r="Y54" s="1519">
        <v>2.1099996939271081E-4</v>
      </c>
      <c r="Z54" s="1001">
        <v>7.1799956220220339E-4</v>
      </c>
      <c r="AA54" s="1011">
        <v>210.19563952811484</v>
      </c>
      <c r="AB54" s="1590">
        <v>174.93289222193869</v>
      </c>
      <c r="AC54" s="1003">
        <v>193.69238301244843</v>
      </c>
    </row>
    <row r="55" spans="1:29" s="693" customFormat="1" ht="15" customHeight="1" x14ac:dyDescent="0.2">
      <c r="A55" s="783" t="s">
        <v>760</v>
      </c>
      <c r="B55" s="762" t="s">
        <v>201</v>
      </c>
      <c r="C55" s="763" t="s">
        <v>8</v>
      </c>
      <c r="D55" s="764" t="s">
        <v>643</v>
      </c>
      <c r="E55" s="979" t="s">
        <v>2037</v>
      </c>
      <c r="F55" s="987">
        <v>1.4493999991858966</v>
      </c>
      <c r="G55" s="1533">
        <v>0.28086999976215282</v>
      </c>
      <c r="H55" s="988">
        <v>0.54351800009216733</v>
      </c>
      <c r="I55" s="987">
        <v>0.22086000013100368</v>
      </c>
      <c r="J55" s="1533">
        <v>1.38300001192854E-2</v>
      </c>
      <c r="K55" s="988">
        <v>1.5349999890985228E-2</v>
      </c>
      <c r="L55" s="987">
        <v>6.8763999607864931E-2</v>
      </c>
      <c r="M55" s="1533">
        <v>4.4537999923978208E-2</v>
      </c>
      <c r="N55" s="988">
        <v>1.2715000061204771E-2</v>
      </c>
      <c r="O55" s="992">
        <v>4.212999632861261E-3</v>
      </c>
      <c r="P55" s="1532">
        <v>1.5449998147696331E-3</v>
      </c>
      <c r="Q55" s="993">
        <v>4.9999997618491356E-3</v>
      </c>
      <c r="R55" s="1000">
        <v>3.7733999742668611E-2</v>
      </c>
      <c r="S55" s="1519">
        <v>2.9496999728509599E-2</v>
      </c>
      <c r="T55" s="1001">
        <v>6.4920000084490101E-2</v>
      </c>
      <c r="U55" s="1000">
        <v>3.1999996187110614E-3</v>
      </c>
      <c r="V55" s="1519">
        <v>1.9999999863935356E-3</v>
      </c>
      <c r="W55" s="1001">
        <v>2.0000001963529578E-3</v>
      </c>
      <c r="X55" s="1000">
        <v>6.3200010181445169E-4</v>
      </c>
      <c r="Y55" s="1519">
        <v>2.320001146950737E-4</v>
      </c>
      <c r="Z55" s="1001">
        <v>7.1699983637285916E-4</v>
      </c>
      <c r="AA55" s="1011">
        <v>196.42482113845392</v>
      </c>
      <c r="AB55" s="1590">
        <v>163.48455934114398</v>
      </c>
      <c r="AC55" s="1003">
        <v>181.11741554659284</v>
      </c>
    </row>
    <row r="56" spans="1:29" s="693" customFormat="1" ht="15" customHeight="1" x14ac:dyDescent="0.2">
      <c r="A56" s="783" t="s">
        <v>761</v>
      </c>
      <c r="B56" s="762" t="s">
        <v>201</v>
      </c>
      <c r="C56" s="763" t="s">
        <v>8</v>
      </c>
      <c r="D56" s="764" t="s">
        <v>645</v>
      </c>
      <c r="E56" s="979" t="s">
        <v>2034</v>
      </c>
      <c r="F56" s="987">
        <v>0.17199999989153913</v>
      </c>
      <c r="G56" s="1533">
        <v>0.23600000030835186</v>
      </c>
      <c r="H56" s="988">
        <v>0.2299999997628035</v>
      </c>
      <c r="I56" s="987">
        <v>0.16800000065076504</v>
      </c>
      <c r="J56" s="1533">
        <v>7.1999999826057912E-2</v>
      </c>
      <c r="K56" s="988">
        <v>8.2000000379514409E-2</v>
      </c>
      <c r="L56" s="987">
        <v>5.501100003078932E-2</v>
      </c>
      <c r="M56" s="1533">
        <v>3.5630000398742451E-2</v>
      </c>
      <c r="N56" s="988">
        <v>1.0172000200098973E-2</v>
      </c>
      <c r="O56" s="992">
        <v>3.370000373783176E-3</v>
      </c>
      <c r="P56" s="1532">
        <v>1.2359998145065833E-3</v>
      </c>
      <c r="Q56" s="993">
        <v>5.0000000592991265E-3</v>
      </c>
      <c r="R56" s="1000">
        <v>1.8244999456950121E-2</v>
      </c>
      <c r="S56" s="1519">
        <v>2.9454000017461408E-2</v>
      </c>
      <c r="T56" s="1001">
        <v>6.4824000222063374E-2</v>
      </c>
      <c r="U56" s="1000">
        <v>3.2000002060755994E-3</v>
      </c>
      <c r="V56" s="1519">
        <v>1.9999998853563556E-3</v>
      </c>
      <c r="W56" s="1001">
        <v>2.0000001719674668E-3</v>
      </c>
      <c r="X56" s="1000">
        <v>8.4200049569316227E-4</v>
      </c>
      <c r="Y56" s="1519">
        <v>3.0900020070346565E-4</v>
      </c>
      <c r="Z56" s="1001">
        <v>1.1949997043345551E-3</v>
      </c>
      <c r="AA56" s="1011">
        <v>182.22430107867424</v>
      </c>
      <c r="AB56" s="1590">
        <v>151.44451967099039</v>
      </c>
      <c r="AC56" s="1003">
        <v>167.55668316262617</v>
      </c>
    </row>
    <row r="57" spans="1:29" s="693" customFormat="1" ht="15" customHeight="1" x14ac:dyDescent="0.2">
      <c r="A57" s="783" t="s">
        <v>762</v>
      </c>
      <c r="B57" s="762" t="s">
        <v>201</v>
      </c>
      <c r="C57" s="763" t="s">
        <v>8</v>
      </c>
      <c r="D57" s="764" t="s">
        <v>139</v>
      </c>
      <c r="E57" s="979" t="s">
        <v>2036</v>
      </c>
      <c r="F57" s="987">
        <v>0.20200000048695513</v>
      </c>
      <c r="G57" s="1533">
        <v>0.11300000023069802</v>
      </c>
      <c r="H57" s="988">
        <v>0.20300000001264126</v>
      </c>
      <c r="I57" s="987">
        <v>0.12799999998969405</v>
      </c>
      <c r="J57" s="1533">
        <v>8.7999999979939306E-2</v>
      </c>
      <c r="K57" s="988">
        <v>0.11700000013183028</v>
      </c>
      <c r="L57" s="987">
        <v>5.5010999511343091E-2</v>
      </c>
      <c r="M57" s="1533">
        <v>3.5629999796684825E-2</v>
      </c>
      <c r="N57" s="988">
        <v>1.0172000016375846E-2</v>
      </c>
      <c r="O57" s="992">
        <v>3.3700000630336366E-3</v>
      </c>
      <c r="P57" s="1532">
        <v>1.2359997768849184E-3</v>
      </c>
      <c r="Q57" s="993">
        <v>4.9999999006758245E-3</v>
      </c>
      <c r="R57" s="1000">
        <v>8.8109997022604285E-3</v>
      </c>
      <c r="S57" s="1519">
        <v>2.9409999880739147E-2</v>
      </c>
      <c r="T57" s="1001">
        <v>6.4727999998251892E-2</v>
      </c>
      <c r="U57" s="1000">
        <v>3.1999999031242692E-3</v>
      </c>
      <c r="V57" s="1519">
        <v>2.0000001705159317E-3</v>
      </c>
      <c r="W57" s="1001">
        <v>1.999999888034567E-3</v>
      </c>
      <c r="X57" s="1000">
        <v>1.180000503728034E-3</v>
      </c>
      <c r="Y57" s="1519">
        <v>4.3300013283191084E-4</v>
      </c>
      <c r="Z57" s="1001">
        <v>1.6739998878648127E-3</v>
      </c>
      <c r="AA57" s="1011">
        <v>192.2530571471699</v>
      </c>
      <c r="AB57" s="1590">
        <v>159.92000412317552</v>
      </c>
      <c r="AC57" s="1003">
        <v>177.01012992665719</v>
      </c>
    </row>
    <row r="58" spans="1:29" s="693" customFormat="1" ht="15" customHeight="1" x14ac:dyDescent="0.2">
      <c r="A58" s="783" t="s">
        <v>1004</v>
      </c>
      <c r="B58" s="762" t="s">
        <v>201</v>
      </c>
      <c r="C58" s="763" t="s">
        <v>8</v>
      </c>
      <c r="D58" s="764" t="s">
        <v>1511</v>
      </c>
      <c r="E58" s="979" t="s">
        <v>1513</v>
      </c>
      <c r="F58" s="987">
        <v>42.577015950816445</v>
      </c>
      <c r="G58" s="1533">
        <v>16.583023001751418</v>
      </c>
      <c r="H58" s="988">
        <v>22.916499989179385</v>
      </c>
      <c r="I58" s="987">
        <v>6.6497829924348126</v>
      </c>
      <c r="J58" s="1533">
        <v>2.6099470018511099</v>
      </c>
      <c r="K58" s="988">
        <v>3.3436099985945349</v>
      </c>
      <c r="L58" s="987">
        <v>4.1804139961801923</v>
      </c>
      <c r="M58" s="1533">
        <v>3.9572279996944912</v>
      </c>
      <c r="N58" s="988">
        <v>6.3516499970149729</v>
      </c>
      <c r="O58" s="992">
        <v>9.5399998876193187E-2</v>
      </c>
      <c r="P58" s="1532">
        <v>6.1632001527584412E-2</v>
      </c>
      <c r="Q58" s="993">
        <v>1.4740999917093284E-2</v>
      </c>
      <c r="R58" s="1000">
        <v>2.000000674113427E-3</v>
      </c>
      <c r="S58" s="1519">
        <v>1.9999994919541928E-3</v>
      </c>
      <c r="T58" s="1001">
        <v>1.9999996444458432E-3</v>
      </c>
      <c r="U58" s="1000">
        <v>0</v>
      </c>
      <c r="V58" s="1519">
        <v>0</v>
      </c>
      <c r="W58" s="1001">
        <v>0</v>
      </c>
      <c r="X58" s="1000">
        <v>2.3850000785683466E-2</v>
      </c>
      <c r="Y58" s="1519">
        <v>1.5408000381896103E-2</v>
      </c>
      <c r="Z58" s="1001">
        <v>4.2549992247792627E-3</v>
      </c>
      <c r="AA58" s="1011">
        <v>256.36911126775857</v>
      </c>
      <c r="AB58" s="1590">
        <v>214.05102534592621</v>
      </c>
      <c r="AC58" s="1003">
        <v>237.55722697614127</v>
      </c>
    </row>
    <row r="59" spans="1:29" s="693" customFormat="1" ht="15" customHeight="1" x14ac:dyDescent="0.2">
      <c r="A59" s="783" t="s">
        <v>854</v>
      </c>
      <c r="B59" s="762" t="s">
        <v>201</v>
      </c>
      <c r="C59" s="763" t="s">
        <v>162</v>
      </c>
      <c r="D59" s="764" t="s">
        <v>645</v>
      </c>
      <c r="E59" s="979" t="s">
        <v>2034</v>
      </c>
      <c r="F59" s="987">
        <v>0.74299600040810965</v>
      </c>
      <c r="G59" s="1533">
        <v>0.39106499862761579</v>
      </c>
      <c r="H59" s="988">
        <v>0.51495700084233997</v>
      </c>
      <c r="I59" s="987">
        <v>0.22400499967650817</v>
      </c>
      <c r="J59" s="1533">
        <v>3.3355001291329733E-2</v>
      </c>
      <c r="K59" s="988">
        <v>5.81109991482563E-2</v>
      </c>
      <c r="L59" s="987">
        <v>0.12173099892042835</v>
      </c>
      <c r="M59" s="1533">
        <v>9.3810999926204036E-2</v>
      </c>
      <c r="N59" s="988">
        <v>1.8013000983251318E-2</v>
      </c>
      <c r="O59" s="992">
        <v>2.8520019792967442E-3</v>
      </c>
      <c r="P59" s="1532">
        <v>1.2990003532804409E-3</v>
      </c>
      <c r="Q59" s="993">
        <v>5.0000007809716512E-3</v>
      </c>
      <c r="R59" s="1000">
        <v>1.8244999779440985E-2</v>
      </c>
      <c r="S59" s="1519">
        <v>2.9453998663897044E-2</v>
      </c>
      <c r="T59" s="1001">
        <v>6.4823999167508251E-2</v>
      </c>
      <c r="U59" s="1000">
        <v>2.9999996981907632E-3</v>
      </c>
      <c r="V59" s="1519">
        <v>1.9999993974912432E-3</v>
      </c>
      <c r="W59" s="1001">
        <v>2.0000003123886601E-3</v>
      </c>
      <c r="X59" s="1000">
        <v>4.280012383074138E-4</v>
      </c>
      <c r="Y59" s="1519">
        <v>1.9499968547337688E-4</v>
      </c>
      <c r="Z59" s="1001">
        <v>7.199997920612918E-4</v>
      </c>
      <c r="AA59" s="1011">
        <v>170.65749181942093</v>
      </c>
      <c r="AB59" s="1590">
        <v>141.75451131131467</v>
      </c>
      <c r="AC59" s="1003">
        <v>156.64170658910308</v>
      </c>
    </row>
    <row r="60" spans="1:29" s="693" customFormat="1" ht="15" customHeight="1" x14ac:dyDescent="0.2">
      <c r="A60" s="783" t="s">
        <v>855</v>
      </c>
      <c r="B60" s="762" t="s">
        <v>201</v>
      </c>
      <c r="C60" s="763" t="s">
        <v>162</v>
      </c>
      <c r="D60" s="764" t="s">
        <v>139</v>
      </c>
      <c r="E60" s="979" t="s">
        <v>2036</v>
      </c>
      <c r="F60" s="987">
        <v>0.74299599995334131</v>
      </c>
      <c r="G60" s="1533">
        <v>0.39106500032019414</v>
      </c>
      <c r="H60" s="988">
        <v>0.50284200007260393</v>
      </c>
      <c r="I60" s="987">
        <v>0.22400500012096217</v>
      </c>
      <c r="J60" s="1533">
        <v>3.3354999915412277E-2</v>
      </c>
      <c r="K60" s="988">
        <v>5.7139000131260886E-2</v>
      </c>
      <c r="L60" s="987">
        <v>0.12173100056715329</v>
      </c>
      <c r="M60" s="1533">
        <v>9.3811000064772554E-2</v>
      </c>
      <c r="N60" s="988">
        <v>1.6025000054403628E-2</v>
      </c>
      <c r="O60" s="992">
        <v>2.8520002131012289E-3</v>
      </c>
      <c r="P60" s="1532">
        <v>1.2990001025212448E-3</v>
      </c>
      <c r="Q60" s="993">
        <v>4.9999998994886786E-3</v>
      </c>
      <c r="R60" s="1000">
        <v>8.8110001454793588E-3</v>
      </c>
      <c r="S60" s="1519">
        <v>2.9409999853482225E-2</v>
      </c>
      <c r="T60" s="1001">
        <v>6.4728000055453455E-2</v>
      </c>
      <c r="U60" s="1000">
        <v>3.0000001948757098E-3</v>
      </c>
      <c r="V60" s="1519">
        <v>2.0000001569892918E-3</v>
      </c>
      <c r="W60" s="1001">
        <v>2.0000000798089898E-3</v>
      </c>
      <c r="X60" s="1000">
        <v>4.2800041755368753E-4</v>
      </c>
      <c r="Y60" s="1519">
        <v>1.9500018509983913E-4</v>
      </c>
      <c r="Z60" s="1001">
        <v>7.2000010073934725E-4</v>
      </c>
      <c r="AA60" s="1011">
        <v>174.01284890489086</v>
      </c>
      <c r="AB60" s="1590">
        <v>143.37328770547563</v>
      </c>
      <c r="AC60" s="1003">
        <v>157.96722600994102</v>
      </c>
    </row>
    <row r="61" spans="1:29" s="693" customFormat="1" ht="15" customHeight="1" x14ac:dyDescent="0.2">
      <c r="A61" s="783" t="s">
        <v>763</v>
      </c>
      <c r="B61" s="762" t="s">
        <v>201</v>
      </c>
      <c r="C61" s="763" t="s">
        <v>44</v>
      </c>
      <c r="D61" s="764" t="s">
        <v>1515</v>
      </c>
      <c r="E61" s="979" t="s">
        <v>2052</v>
      </c>
      <c r="F61" s="987">
        <v>2.2064644616775024</v>
      </c>
      <c r="G61" s="1533">
        <v>0.96573591709392281</v>
      </c>
      <c r="H61" s="988">
        <v>0.96903193646991348</v>
      </c>
      <c r="I61" s="987">
        <v>1.0043648508789831</v>
      </c>
      <c r="J61" s="1533">
        <v>0.64459800330473171</v>
      </c>
      <c r="K61" s="988">
        <v>0.74066807927669887</v>
      </c>
      <c r="L61" s="987">
        <v>1.7316436656365706</v>
      </c>
      <c r="M61" s="1533">
        <v>1.6514068951705529</v>
      </c>
      <c r="N61" s="988">
        <v>1.2601601062968177</v>
      </c>
      <c r="O61" s="992">
        <v>1.4992328940847208</v>
      </c>
      <c r="P61" s="1532">
        <v>0.74445801080503105</v>
      </c>
      <c r="Q61" s="993">
        <v>0.23971394133596557</v>
      </c>
      <c r="R61" s="1000">
        <v>9.9987974111541943E-4</v>
      </c>
      <c r="S61" s="1519">
        <v>9.9994642643269301E-4</v>
      </c>
      <c r="T61" s="1001">
        <v>1.0000227884478584E-3</v>
      </c>
      <c r="U61" s="1000">
        <v>0</v>
      </c>
      <c r="V61" s="1519">
        <v>0</v>
      </c>
      <c r="W61" s="1001">
        <v>0</v>
      </c>
      <c r="X61" s="1000">
        <v>0.82457781843094957</v>
      </c>
      <c r="Y61" s="1519">
        <v>0.40945211631017803</v>
      </c>
      <c r="Z61" s="1001">
        <v>0.12955602149833428</v>
      </c>
      <c r="AA61" s="1011">
        <v>238.3065467296872</v>
      </c>
      <c r="AB61" s="1590">
        <v>198.33754068155113</v>
      </c>
      <c r="AC61" s="1003">
        <v>219.63869613945215</v>
      </c>
    </row>
    <row r="62" spans="1:29" s="693" customFormat="1" ht="15" customHeight="1" x14ac:dyDescent="0.2">
      <c r="A62" s="783" t="s">
        <v>806</v>
      </c>
      <c r="B62" s="762" t="s">
        <v>201</v>
      </c>
      <c r="C62" s="763" t="s">
        <v>44</v>
      </c>
      <c r="D62" s="764" t="s">
        <v>1516</v>
      </c>
      <c r="E62" s="979" t="s">
        <v>2052</v>
      </c>
      <c r="F62" s="987">
        <v>2.6967909167271999</v>
      </c>
      <c r="G62" s="1533">
        <v>1.2071699889121372</v>
      </c>
      <c r="H62" s="988">
        <v>0.98227399132930915</v>
      </c>
      <c r="I62" s="987">
        <v>1.2227049311415819</v>
      </c>
      <c r="J62" s="1533">
        <v>0.80574702012276112</v>
      </c>
      <c r="K62" s="988">
        <v>0.75162698249356363</v>
      </c>
      <c r="L62" s="987">
        <v>2.1569599576416851</v>
      </c>
      <c r="M62" s="1533">
        <v>2.0642580358701528</v>
      </c>
      <c r="N62" s="988">
        <v>1.2696399899099848</v>
      </c>
      <c r="O62" s="992">
        <v>1.4992329655005425</v>
      </c>
      <c r="P62" s="1532">
        <v>0.74445799325761952</v>
      </c>
      <c r="Q62" s="993">
        <v>0.24058800400450525</v>
      </c>
      <c r="R62" s="1000">
        <v>1.0000127045051669E-3</v>
      </c>
      <c r="S62" s="1519">
        <v>9.9999071671699638E-4</v>
      </c>
      <c r="T62" s="1001">
        <v>9.9998968915397234E-4</v>
      </c>
      <c r="U62" s="1000">
        <v>0</v>
      </c>
      <c r="V62" s="1519">
        <v>0</v>
      </c>
      <c r="W62" s="1001">
        <v>0</v>
      </c>
      <c r="X62" s="1000">
        <v>0.82457796754820989</v>
      </c>
      <c r="Y62" s="1519">
        <v>0.40945198969057461</v>
      </c>
      <c r="Z62" s="1001">
        <v>0.13014999358210724</v>
      </c>
      <c r="AA62" s="1011">
        <v>346.8764407469352</v>
      </c>
      <c r="AB62" s="1590">
        <v>289.04296971317598</v>
      </c>
      <c r="AC62" s="1003">
        <v>321.19647528193872</v>
      </c>
    </row>
    <row r="63" spans="1:29" s="693" customFormat="1" ht="15" customHeight="1" x14ac:dyDescent="0.2">
      <c r="A63" s="783" t="s">
        <v>764</v>
      </c>
      <c r="B63" s="762" t="s">
        <v>201</v>
      </c>
      <c r="C63" s="763" t="s">
        <v>44</v>
      </c>
      <c r="D63" s="764" t="s">
        <v>1515</v>
      </c>
      <c r="E63" s="979" t="s">
        <v>2051</v>
      </c>
      <c r="F63" s="987">
        <v>1.9963259548919858</v>
      </c>
      <c r="G63" s="1533">
        <v>0.8779420679180524</v>
      </c>
      <c r="H63" s="988">
        <v>0.83059800549339202</v>
      </c>
      <c r="I63" s="987">
        <v>0.85765996841585379</v>
      </c>
      <c r="J63" s="1533">
        <v>0.56786000008471138</v>
      </c>
      <c r="K63" s="988">
        <v>0.67333400937987353</v>
      </c>
      <c r="L63" s="987">
        <v>1.6714130958357298</v>
      </c>
      <c r="M63" s="1533">
        <v>1.6059550566556817</v>
      </c>
      <c r="N63" s="988">
        <v>1.3043699696740518</v>
      </c>
      <c r="O63" s="992">
        <v>1.2625120168123587</v>
      </c>
      <c r="P63" s="1532">
        <v>0.64839904316066932</v>
      </c>
      <c r="Q63" s="993">
        <v>0.21205496802596163</v>
      </c>
      <c r="R63" s="1000">
        <v>9.9996138360510466E-4</v>
      </c>
      <c r="S63" s="1519">
        <v>9.9996736122478624E-4</v>
      </c>
      <c r="T63" s="1001">
        <v>1.0000107030624001E-3</v>
      </c>
      <c r="U63" s="1000">
        <v>0</v>
      </c>
      <c r="V63" s="1519">
        <v>0</v>
      </c>
      <c r="W63" s="1001">
        <v>0</v>
      </c>
      <c r="X63" s="1000">
        <v>0.6943809080543637</v>
      </c>
      <c r="Y63" s="1519">
        <v>0.35661898166523037</v>
      </c>
      <c r="Z63" s="1001">
        <v>0.11460802936484943</v>
      </c>
      <c r="AA63" s="1011">
        <v>190.55963692459028</v>
      </c>
      <c r="AB63" s="1590">
        <v>158.90146852064876</v>
      </c>
      <c r="AC63" s="1003">
        <v>176.34875656719046</v>
      </c>
    </row>
    <row r="64" spans="1:29" s="693" customFormat="1" ht="15" customHeight="1" x14ac:dyDescent="0.2">
      <c r="A64" s="783" t="s">
        <v>807</v>
      </c>
      <c r="B64" s="762" t="s">
        <v>201</v>
      </c>
      <c r="C64" s="763" t="s">
        <v>44</v>
      </c>
      <c r="D64" s="764" t="s">
        <v>1516</v>
      </c>
      <c r="E64" s="979" t="s">
        <v>2051</v>
      </c>
      <c r="F64" s="987">
        <v>2.4399531296207289</v>
      </c>
      <c r="G64" s="1533">
        <v>1.0974269735474058</v>
      </c>
      <c r="H64" s="988">
        <v>0.84194898715469202</v>
      </c>
      <c r="I64" s="987">
        <v>1.044107990717724</v>
      </c>
      <c r="J64" s="1533">
        <v>0.70982501481401572</v>
      </c>
      <c r="K64" s="988">
        <v>0.68329600124549938</v>
      </c>
      <c r="L64" s="987">
        <v>2.0819360850119044</v>
      </c>
      <c r="M64" s="1533">
        <v>2.0074439842588379</v>
      </c>
      <c r="N64" s="988">
        <v>1.3141899759232702</v>
      </c>
      <c r="O64" s="992">
        <v>1.2625120241407368</v>
      </c>
      <c r="P64" s="1532">
        <v>0.64839899186519012</v>
      </c>
      <c r="Q64" s="993">
        <v>0.21282798514171941</v>
      </c>
      <c r="R64" s="1000">
        <v>9.9996262434781115E-4</v>
      </c>
      <c r="S64" s="1519">
        <v>1.00000469045352E-3</v>
      </c>
      <c r="T64" s="1001">
        <v>1.0000175422439162E-3</v>
      </c>
      <c r="U64" s="1000">
        <v>0</v>
      </c>
      <c r="V64" s="1519">
        <v>0</v>
      </c>
      <c r="W64" s="1001">
        <v>0</v>
      </c>
      <c r="X64" s="1000">
        <v>0.69438099690700084</v>
      </c>
      <c r="Y64" s="1519">
        <v>0.35661901165890397</v>
      </c>
      <c r="Z64" s="1001">
        <v>0.11513199442156644</v>
      </c>
      <c r="AA64" s="1011">
        <v>359.11953664682693</v>
      </c>
      <c r="AB64" s="1590">
        <v>299.37478693614884</v>
      </c>
      <c r="AC64" s="1003">
        <v>333.6301545690967</v>
      </c>
    </row>
    <row r="65" spans="1:29" s="693" customFormat="1" ht="15" customHeight="1" x14ac:dyDescent="0.2">
      <c r="A65" s="783" t="s">
        <v>765</v>
      </c>
      <c r="B65" s="762" t="s">
        <v>201</v>
      </c>
      <c r="C65" s="763" t="s">
        <v>44</v>
      </c>
      <c r="D65" s="764" t="s">
        <v>1515</v>
      </c>
      <c r="E65" s="979" t="s">
        <v>2050</v>
      </c>
      <c r="F65" s="987">
        <v>1.7861857856930521</v>
      </c>
      <c r="G65" s="1533">
        <v>0.79014803040161485</v>
      </c>
      <c r="H65" s="988">
        <v>0.83059798851115541</v>
      </c>
      <c r="I65" s="987">
        <v>0.69967004917860465</v>
      </c>
      <c r="J65" s="1533">
        <v>0.49112192995854143</v>
      </c>
      <c r="K65" s="988">
        <v>0.60599999405646943</v>
      </c>
      <c r="L65" s="987">
        <v>1.6111818356706962</v>
      </c>
      <c r="M65" s="1533">
        <v>1.5605039216326699</v>
      </c>
      <c r="N65" s="988">
        <v>1.3412200681326714</v>
      </c>
      <c r="O65" s="992">
        <v>1.0520929168661879</v>
      </c>
      <c r="P65" s="1532">
        <v>0.57635498022886733</v>
      </c>
      <c r="Q65" s="993">
        <v>0.17517605232684266</v>
      </c>
      <c r="R65" s="1000">
        <v>1.0000112385573307E-3</v>
      </c>
      <c r="S65" s="1519">
        <v>1.0000424194711065E-3</v>
      </c>
      <c r="T65" s="1001">
        <v>9.9999900941158057E-4</v>
      </c>
      <c r="U65" s="1000">
        <v>0</v>
      </c>
      <c r="V65" s="1519">
        <v>0</v>
      </c>
      <c r="W65" s="1001">
        <v>0</v>
      </c>
      <c r="X65" s="1000">
        <v>0.57865106020362944</v>
      </c>
      <c r="Y65" s="1519">
        <v>0.31699501550885678</v>
      </c>
      <c r="Z65" s="1001">
        <v>9.4675983480947509E-2</v>
      </c>
      <c r="AA65" s="1011">
        <v>223.1965171931196</v>
      </c>
      <c r="AB65" s="1590">
        <v>185.84071569914812</v>
      </c>
      <c r="AC65" s="1003">
        <v>205.89995641410954</v>
      </c>
    </row>
    <row r="66" spans="1:29" s="693" customFormat="1" ht="15" customHeight="1" x14ac:dyDescent="0.2">
      <c r="A66" s="783" t="s">
        <v>808</v>
      </c>
      <c r="B66" s="762" t="s">
        <v>201</v>
      </c>
      <c r="C66" s="763" t="s">
        <v>44</v>
      </c>
      <c r="D66" s="764" t="s">
        <v>1516</v>
      </c>
      <c r="E66" s="979" t="s">
        <v>2050</v>
      </c>
      <c r="F66" s="987">
        <v>2.1831160338758666</v>
      </c>
      <c r="G66" s="1533">
        <v>0.98768502814401371</v>
      </c>
      <c r="H66" s="988">
        <v>0.84194900879782086</v>
      </c>
      <c r="I66" s="987">
        <v>0.85177198626260431</v>
      </c>
      <c r="J66" s="1533">
        <v>0.61390299359894518</v>
      </c>
      <c r="K66" s="988">
        <v>0.61496698941484451</v>
      </c>
      <c r="L66" s="987">
        <v>2.0069109705157895</v>
      </c>
      <c r="M66" s="1533">
        <v>1.9506290320666104</v>
      </c>
      <c r="N66" s="988">
        <v>1.3513100077709357</v>
      </c>
      <c r="O66" s="992">
        <v>1.0520930119897893</v>
      </c>
      <c r="P66" s="1532">
        <v>0.57635501016744617</v>
      </c>
      <c r="Q66" s="993">
        <v>0.17581399058012437</v>
      </c>
      <c r="R66" s="1000">
        <v>9.9996551843039888E-4</v>
      </c>
      <c r="S66" s="1519">
        <v>1.0000017089309146E-3</v>
      </c>
      <c r="T66" s="1001">
        <v>9.9998617364551357E-4</v>
      </c>
      <c r="U66" s="1000">
        <v>0</v>
      </c>
      <c r="V66" s="1519">
        <v>0</v>
      </c>
      <c r="W66" s="1001">
        <v>0</v>
      </c>
      <c r="X66" s="1000">
        <v>0.57865103317042133</v>
      </c>
      <c r="Y66" s="1519">
        <v>0.31699499925245817</v>
      </c>
      <c r="Z66" s="1001">
        <v>9.5109985373551739E-2</v>
      </c>
      <c r="AA66" s="1011">
        <v>356.40922919652468</v>
      </c>
      <c r="AB66" s="1590">
        <v>296.99727928960942</v>
      </c>
      <c r="AC66" s="1003">
        <v>329.32610846244319</v>
      </c>
    </row>
    <row r="67" spans="1:29" s="693" customFormat="1" ht="15" customHeight="1" x14ac:dyDescent="0.2">
      <c r="A67" s="783" t="s">
        <v>766</v>
      </c>
      <c r="B67" s="762" t="s">
        <v>201</v>
      </c>
      <c r="C67" s="763" t="s">
        <v>44</v>
      </c>
      <c r="D67" s="764" t="s">
        <v>1515</v>
      </c>
      <c r="E67" s="979" t="s">
        <v>2049</v>
      </c>
      <c r="F67" s="987">
        <v>1.5760469289407562</v>
      </c>
      <c r="G67" s="1533">
        <v>0.7023539692145564</v>
      </c>
      <c r="H67" s="988">
        <v>0.83059798409297614</v>
      </c>
      <c r="I67" s="987">
        <v>0.55296492603557912</v>
      </c>
      <c r="J67" s="1533">
        <v>0.41438397605935984</v>
      </c>
      <c r="K67" s="988">
        <v>0.5386670073841946</v>
      </c>
      <c r="L67" s="987">
        <v>1.5509509610227663</v>
      </c>
      <c r="M67" s="1533">
        <v>1.5302029815386102</v>
      </c>
      <c r="N67" s="988">
        <v>1.3780699962323926</v>
      </c>
      <c r="O67" s="992">
        <v>0.8153719597194875</v>
      </c>
      <c r="P67" s="1532">
        <v>0.48029601869380423</v>
      </c>
      <c r="Q67" s="993">
        <v>0.14751598637159988</v>
      </c>
      <c r="R67" s="1000">
        <v>1.0000120215608208E-3</v>
      </c>
      <c r="S67" s="1519">
        <v>9.9998444785324905E-4</v>
      </c>
      <c r="T67" s="1001">
        <v>9.9998487539242151E-4</v>
      </c>
      <c r="U67" s="1000">
        <v>0</v>
      </c>
      <c r="V67" s="1519">
        <v>0</v>
      </c>
      <c r="W67" s="1001">
        <v>0</v>
      </c>
      <c r="X67" s="1000">
        <v>0.44845493142103637</v>
      </c>
      <c r="Y67" s="1519">
        <v>0.26416300235989887</v>
      </c>
      <c r="Z67" s="1001">
        <v>7.9726998575803745E-2</v>
      </c>
      <c r="AA67" s="1011">
        <v>227.87695134429839</v>
      </c>
      <c r="AB67" s="1590">
        <v>189.83235169959249</v>
      </c>
      <c r="AC67" s="1003">
        <v>210.44086894708124</v>
      </c>
    </row>
    <row r="68" spans="1:29" s="693" customFormat="1" ht="15" customHeight="1" x14ac:dyDescent="0.2">
      <c r="A68" s="783" t="s">
        <v>809</v>
      </c>
      <c r="B68" s="762" t="s">
        <v>201</v>
      </c>
      <c r="C68" s="763" t="s">
        <v>44</v>
      </c>
      <c r="D68" s="764" t="s">
        <v>1516</v>
      </c>
      <c r="E68" s="979" t="s">
        <v>2049</v>
      </c>
      <c r="F68" s="987">
        <v>1.9262790357401756</v>
      </c>
      <c r="G68" s="1533">
        <v>0.87794201232124913</v>
      </c>
      <c r="H68" s="988">
        <v>0.84194900279056961</v>
      </c>
      <c r="I68" s="987">
        <v>0.67317503478830953</v>
      </c>
      <c r="J68" s="1533">
        <v>0.51798001151558226</v>
      </c>
      <c r="K68" s="988">
        <v>0.54663698610460654</v>
      </c>
      <c r="L68" s="987">
        <v>1.9318860769285693</v>
      </c>
      <c r="M68" s="1533">
        <v>1.9127530278340183</v>
      </c>
      <c r="N68" s="988">
        <v>1.3884399877463873</v>
      </c>
      <c r="O68" s="992">
        <v>0.81537199328334176</v>
      </c>
      <c r="P68" s="1532">
        <v>0.48029599221162367</v>
      </c>
      <c r="Q68" s="993">
        <v>0.14805400408279029</v>
      </c>
      <c r="R68" s="1000">
        <v>9.9998338522126729E-4</v>
      </c>
      <c r="S68" s="1519">
        <v>9.9998825233847612E-4</v>
      </c>
      <c r="T68" s="1001">
        <v>1.0000127962992076E-3</v>
      </c>
      <c r="U68" s="1000">
        <v>0</v>
      </c>
      <c r="V68" s="1519">
        <v>0</v>
      </c>
      <c r="W68" s="1001">
        <v>0</v>
      </c>
      <c r="X68" s="1000">
        <v>0.44845503102943918</v>
      </c>
      <c r="Y68" s="1519">
        <v>0.26416301845492957</v>
      </c>
      <c r="Z68" s="1001">
        <v>8.0092011044285427E-2</v>
      </c>
      <c r="AA68" s="1011">
        <v>346.3297628630396</v>
      </c>
      <c r="AB68" s="1590">
        <v>289.31721405679906</v>
      </c>
      <c r="AC68" s="1003">
        <v>321.69556016210908</v>
      </c>
    </row>
    <row r="69" spans="1:29" s="693" customFormat="1" ht="15" customHeight="1" x14ac:dyDescent="0.2">
      <c r="A69" s="783" t="s">
        <v>767</v>
      </c>
      <c r="B69" s="762" t="s">
        <v>201</v>
      </c>
      <c r="C69" s="763" t="s">
        <v>44</v>
      </c>
      <c r="D69" s="764" t="s">
        <v>1515</v>
      </c>
      <c r="E69" s="979" t="s">
        <v>2048</v>
      </c>
      <c r="F69" s="987">
        <v>1.3659069867286617</v>
      </c>
      <c r="G69" s="1533">
        <v>0.61455901405221591</v>
      </c>
      <c r="H69" s="988">
        <v>0.69216499321936886</v>
      </c>
      <c r="I69" s="987">
        <v>0.40625997881570441</v>
      </c>
      <c r="J69" s="1533">
        <v>0.33764601962626029</v>
      </c>
      <c r="K69" s="988">
        <v>0.49377799466637495</v>
      </c>
      <c r="L69" s="987">
        <v>1.4907200056270784</v>
      </c>
      <c r="M69" s="1533">
        <v>1.4847510183173709</v>
      </c>
      <c r="N69" s="988">
        <v>1.4149099996672858</v>
      </c>
      <c r="O69" s="992">
        <v>0.73646501427214028</v>
      </c>
      <c r="P69" s="1532">
        <v>0.43226599956573863</v>
      </c>
      <c r="Q69" s="993">
        <v>0.14751598577429567</v>
      </c>
      <c r="R69" s="1000">
        <v>1.0000111957444487E-3</v>
      </c>
      <c r="S69" s="1519">
        <v>9.9999217175953639E-4</v>
      </c>
      <c r="T69" s="1001">
        <v>1.0000067419880106E-3</v>
      </c>
      <c r="U69" s="1000">
        <v>0</v>
      </c>
      <c r="V69" s="1519">
        <v>0</v>
      </c>
      <c r="W69" s="1001">
        <v>0</v>
      </c>
      <c r="X69" s="1000">
        <v>0.40505601036239169</v>
      </c>
      <c r="Y69" s="1519">
        <v>0.23774598513330986</v>
      </c>
      <c r="Z69" s="1001">
        <v>7.9726995528417569E-2</v>
      </c>
      <c r="AA69" s="1011">
        <v>218.64414107222132</v>
      </c>
      <c r="AB69" s="1590">
        <v>182.0205303284576</v>
      </c>
      <c r="AC69" s="1003">
        <v>201.6299053923681</v>
      </c>
    </row>
    <row r="70" spans="1:29" s="693" customFormat="1" ht="15" customHeight="1" x14ac:dyDescent="0.2">
      <c r="A70" s="783" t="s">
        <v>810</v>
      </c>
      <c r="B70" s="762" t="s">
        <v>201</v>
      </c>
      <c r="C70" s="763" t="s">
        <v>44</v>
      </c>
      <c r="D70" s="764" t="s">
        <v>1516</v>
      </c>
      <c r="E70" s="979" t="s">
        <v>2048</v>
      </c>
      <c r="F70" s="987">
        <v>1.6694419791479687</v>
      </c>
      <c r="G70" s="1533">
        <v>0.76819900972576927</v>
      </c>
      <c r="H70" s="988">
        <v>0.70162399807615994</v>
      </c>
      <c r="I70" s="987">
        <v>0.49457699889602458</v>
      </c>
      <c r="J70" s="1533">
        <v>0.42205799362053031</v>
      </c>
      <c r="K70" s="988">
        <v>0.50108400465657599</v>
      </c>
      <c r="L70" s="987">
        <v>1.8568619926671264</v>
      </c>
      <c r="M70" s="1533">
        <v>1.8559390192911009</v>
      </c>
      <c r="N70" s="988">
        <v>1.4255599964769694</v>
      </c>
      <c r="O70" s="992">
        <v>0.73646497973103053</v>
      </c>
      <c r="P70" s="1532">
        <v>0.43226601108476698</v>
      </c>
      <c r="Q70" s="993">
        <v>0.14805399834990471</v>
      </c>
      <c r="R70" s="1000">
        <v>1.0000096224337853E-3</v>
      </c>
      <c r="S70" s="1519">
        <v>1.000004046837664E-3</v>
      </c>
      <c r="T70" s="1001">
        <v>1.0000056113036331E-3</v>
      </c>
      <c r="U70" s="1000">
        <v>0</v>
      </c>
      <c r="V70" s="1519">
        <v>0</v>
      </c>
      <c r="W70" s="1001">
        <v>0</v>
      </c>
      <c r="X70" s="1000">
        <v>0.40505598845655222</v>
      </c>
      <c r="Y70" s="1519">
        <v>0.23774599061734158</v>
      </c>
      <c r="Z70" s="1001">
        <v>8.0091996858041983E-2</v>
      </c>
      <c r="AA70" s="1004">
        <v>361.03423354457107</v>
      </c>
      <c r="AB70" s="1588">
        <v>301.19126081490174</v>
      </c>
      <c r="AC70" s="1005">
        <v>334.5455013016209</v>
      </c>
    </row>
    <row r="71" spans="1:29" s="693" customFormat="1" ht="15" customHeight="1" x14ac:dyDescent="0.2">
      <c r="A71" s="783" t="s">
        <v>768</v>
      </c>
      <c r="B71" s="762" t="s">
        <v>201</v>
      </c>
      <c r="C71" s="763" t="s">
        <v>44</v>
      </c>
      <c r="D71" s="764" t="s">
        <v>1515</v>
      </c>
      <c r="E71" s="979" t="s">
        <v>2047</v>
      </c>
      <c r="F71" s="987">
        <v>1.350146952644572</v>
      </c>
      <c r="G71" s="1533">
        <v>0.60577999247281256</v>
      </c>
      <c r="H71" s="988">
        <v>0.68524400106861816</v>
      </c>
      <c r="I71" s="987">
        <v>0.40118195319554156</v>
      </c>
      <c r="J71" s="1533">
        <v>0.33304201407005041</v>
      </c>
      <c r="K71" s="988">
        <v>0.46572298240923871</v>
      </c>
      <c r="L71" s="987">
        <v>1.5494450008963536</v>
      </c>
      <c r="M71" s="1533">
        <v>1.5430800001972191</v>
      </c>
      <c r="N71" s="988">
        <v>1.4698099895101537</v>
      </c>
      <c r="O71" s="992">
        <v>0.68386000273017788</v>
      </c>
      <c r="P71" s="1532">
        <v>0.38423599110643969</v>
      </c>
      <c r="Q71" s="993">
        <v>0.14751601021627045</v>
      </c>
      <c r="R71" s="1000">
        <v>9.99968750976532E-4</v>
      </c>
      <c r="S71" s="1519">
        <v>1.0000008849565354E-3</v>
      </c>
      <c r="T71" s="1001">
        <v>1.0000163073754563E-3</v>
      </c>
      <c r="U71" s="1000">
        <v>0</v>
      </c>
      <c r="V71" s="1519">
        <v>0</v>
      </c>
      <c r="W71" s="1001">
        <v>0</v>
      </c>
      <c r="X71" s="1000">
        <v>0.37612301178088187</v>
      </c>
      <c r="Y71" s="1519">
        <v>0.21133002266879378</v>
      </c>
      <c r="Z71" s="1001">
        <v>7.9726989588734004E-2</v>
      </c>
      <c r="AA71" s="1011">
        <v>202.97019634666023</v>
      </c>
      <c r="AB71" s="1589">
        <v>169.06286035904205</v>
      </c>
      <c r="AC71" s="1012">
        <v>187.39146270551737</v>
      </c>
    </row>
    <row r="72" spans="1:29" s="693" customFormat="1" ht="15" customHeight="1" x14ac:dyDescent="0.2">
      <c r="A72" s="783" t="s">
        <v>811</v>
      </c>
      <c r="B72" s="762" t="s">
        <v>201</v>
      </c>
      <c r="C72" s="763" t="s">
        <v>44</v>
      </c>
      <c r="D72" s="764" t="s">
        <v>1516</v>
      </c>
      <c r="E72" s="979" t="s">
        <v>2047</v>
      </c>
      <c r="F72" s="987">
        <v>1.6501789813496168</v>
      </c>
      <c r="G72" s="1533">
        <v>0.75722499458965575</v>
      </c>
      <c r="H72" s="988">
        <v>0.69460800610889073</v>
      </c>
      <c r="I72" s="987">
        <v>0.48839500441585365</v>
      </c>
      <c r="J72" s="1533">
        <v>0.41630298901136609</v>
      </c>
      <c r="K72" s="988">
        <v>0.47261400444846741</v>
      </c>
      <c r="L72" s="987">
        <v>1.9300109902444669</v>
      </c>
      <c r="M72" s="1533">
        <v>1.9288509832864162</v>
      </c>
      <c r="N72" s="988">
        <v>1.4808800027395097</v>
      </c>
      <c r="O72" s="992">
        <v>0.68386000559136073</v>
      </c>
      <c r="P72" s="1532">
        <v>0.38423599292478972</v>
      </c>
      <c r="Q72" s="993">
        <v>0.14805400447003836</v>
      </c>
      <c r="R72" s="1000">
        <v>9.9999091610335385E-4</v>
      </c>
      <c r="S72" s="1519">
        <v>1.0000077419708771E-3</v>
      </c>
      <c r="T72" s="1001">
        <v>1.0000018874573872E-3</v>
      </c>
      <c r="U72" s="1000">
        <v>0</v>
      </c>
      <c r="V72" s="1519">
        <v>0</v>
      </c>
      <c r="W72" s="1001">
        <v>0</v>
      </c>
      <c r="X72" s="1000">
        <v>0.37612299672287314</v>
      </c>
      <c r="Y72" s="1519">
        <v>0.21132999203566141</v>
      </c>
      <c r="Z72" s="1001">
        <v>8.0092002762159067E-2</v>
      </c>
      <c r="AA72" s="1013">
        <v>363.00065270655978</v>
      </c>
      <c r="AB72" s="1588">
        <v>303.30068454810845</v>
      </c>
      <c r="AC72" s="1005">
        <v>337.32370060018451</v>
      </c>
    </row>
    <row r="73" spans="1:29" s="693" customFormat="1" ht="15" customHeight="1" x14ac:dyDescent="0.2">
      <c r="A73" s="783" t="s">
        <v>769</v>
      </c>
      <c r="B73" s="762" t="s">
        <v>201</v>
      </c>
      <c r="C73" s="763" t="s">
        <v>44</v>
      </c>
      <c r="D73" s="764" t="s">
        <v>1515</v>
      </c>
      <c r="E73" s="979" t="s">
        <v>2046</v>
      </c>
      <c r="F73" s="987">
        <v>1.3422660431710789</v>
      </c>
      <c r="G73" s="1533">
        <v>0.60139000987364211</v>
      </c>
      <c r="H73" s="988">
        <v>0.68178200105858167</v>
      </c>
      <c r="I73" s="987">
        <v>0.39864300365691185</v>
      </c>
      <c r="J73" s="1533">
        <v>0.33073999804597315</v>
      </c>
      <c r="K73" s="988">
        <v>0.46291701827004766</v>
      </c>
      <c r="L73" s="987">
        <v>1.5701500627574185</v>
      </c>
      <c r="M73" s="1533">
        <v>1.5646700206586586</v>
      </c>
      <c r="N73" s="988">
        <v>1.4814200033775937</v>
      </c>
      <c r="O73" s="992">
        <v>0.63125606244089727</v>
      </c>
      <c r="P73" s="1532">
        <v>0.33620698142992855</v>
      </c>
      <c r="Q73" s="993">
        <v>0.14751600379064478</v>
      </c>
      <c r="R73" s="1000">
        <v>1.0000125865609782E-3</v>
      </c>
      <c r="S73" s="1519">
        <v>9.9998712462929661E-4</v>
      </c>
      <c r="T73" s="1001">
        <v>9.9998042041271498E-4</v>
      </c>
      <c r="U73" s="1000">
        <v>0</v>
      </c>
      <c r="V73" s="1519">
        <v>0</v>
      </c>
      <c r="W73" s="1001">
        <v>0</v>
      </c>
      <c r="X73" s="1000">
        <v>0.34719099941214576</v>
      </c>
      <c r="Y73" s="1519">
        <v>0.18491399126141017</v>
      </c>
      <c r="Z73" s="1001">
        <v>7.9726978933418721E-2</v>
      </c>
      <c r="AA73" s="1014">
        <v>192.08061011394139</v>
      </c>
      <c r="AB73" s="1518">
        <v>160.39110383834998</v>
      </c>
      <c r="AC73" s="1015">
        <v>178.27791114874998</v>
      </c>
    </row>
    <row r="74" spans="1:29" s="693" customFormat="1" ht="15" customHeight="1" x14ac:dyDescent="0.2">
      <c r="A74" s="783" t="s">
        <v>812</v>
      </c>
      <c r="B74" s="762" t="s">
        <v>201</v>
      </c>
      <c r="C74" s="763" t="s">
        <v>44</v>
      </c>
      <c r="D74" s="764" t="s">
        <v>1516</v>
      </c>
      <c r="E74" s="979" t="s">
        <v>2046</v>
      </c>
      <c r="F74" s="987">
        <v>1.6405479949253396</v>
      </c>
      <c r="G74" s="1533">
        <v>0.75173799851836698</v>
      </c>
      <c r="H74" s="988">
        <v>0.69109999651948217</v>
      </c>
      <c r="I74" s="987">
        <v>0.48530398481774706</v>
      </c>
      <c r="J74" s="1533">
        <v>0.41342499063580074</v>
      </c>
      <c r="K74" s="988">
        <v>0.46976600070461555</v>
      </c>
      <c r="L74" s="987">
        <v>1.9558000037882812</v>
      </c>
      <c r="M74" s="1533">
        <v>1.9558370062882229</v>
      </c>
      <c r="N74" s="988">
        <v>1.4925699862052733</v>
      </c>
      <c r="O74" s="992">
        <v>0.63125598745825273</v>
      </c>
      <c r="P74" s="1532">
        <v>0.33620700652140845</v>
      </c>
      <c r="Q74" s="993">
        <v>0.14805399105619649</v>
      </c>
      <c r="R74" s="1000">
        <v>1.0000080593023926E-3</v>
      </c>
      <c r="S74" s="1519">
        <v>9.9999737153744976E-4</v>
      </c>
      <c r="T74" s="1001">
        <v>9.999969888222558E-4</v>
      </c>
      <c r="U74" s="1000">
        <v>0</v>
      </c>
      <c r="V74" s="1519">
        <v>0</v>
      </c>
      <c r="W74" s="1001">
        <v>0</v>
      </c>
      <c r="X74" s="1000">
        <v>0.34719098333430354</v>
      </c>
      <c r="Y74" s="1519">
        <v>0.18491400430137045</v>
      </c>
      <c r="Z74" s="1001">
        <v>8.0091995349193923E-2</v>
      </c>
      <c r="AA74" s="1014">
        <v>369.28919599785678</v>
      </c>
      <c r="AB74" s="1518">
        <v>307.88896944952444</v>
      </c>
      <c r="AC74" s="1015">
        <v>341.56939794899097</v>
      </c>
    </row>
    <row r="75" spans="1:29" s="693" customFormat="1" ht="15" customHeight="1" x14ac:dyDescent="0.2">
      <c r="A75" s="783" t="s">
        <v>770</v>
      </c>
      <c r="B75" s="762" t="s">
        <v>201</v>
      </c>
      <c r="C75" s="763" t="s">
        <v>44</v>
      </c>
      <c r="D75" s="764" t="s">
        <v>1515</v>
      </c>
      <c r="E75" s="979" t="s">
        <v>2045</v>
      </c>
      <c r="F75" s="987">
        <v>1.3343860832123473</v>
      </c>
      <c r="G75" s="1533">
        <v>0.59700097465670943</v>
      </c>
      <c r="H75" s="988">
        <v>0.67832201877018872</v>
      </c>
      <c r="I75" s="987">
        <v>0.39610306704189513</v>
      </c>
      <c r="J75" s="1533">
        <v>0.32843802212852857</v>
      </c>
      <c r="K75" s="988">
        <v>0.46011201179491001</v>
      </c>
      <c r="L75" s="987">
        <v>1.5916070965761218</v>
      </c>
      <c r="M75" s="1533">
        <v>1.584743993282639</v>
      </c>
      <c r="N75" s="988">
        <v>1.4989200415562298</v>
      </c>
      <c r="O75" s="992">
        <v>0.57865103192751521</v>
      </c>
      <c r="P75" s="1532">
        <v>0.31219201993019519</v>
      </c>
      <c r="Q75" s="993">
        <v>0.14751597779512587</v>
      </c>
      <c r="R75" s="1000">
        <v>9.9999770642727874E-4</v>
      </c>
      <c r="S75" s="1519">
        <v>9.9997508456975328E-4</v>
      </c>
      <c r="T75" s="1001">
        <v>9.999878780425069E-4</v>
      </c>
      <c r="U75" s="1000">
        <v>0</v>
      </c>
      <c r="V75" s="1519">
        <v>0</v>
      </c>
      <c r="W75" s="1001">
        <v>0</v>
      </c>
      <c r="X75" s="1000">
        <v>0.31825800749037164</v>
      </c>
      <c r="Y75" s="1519">
        <v>0.17170599711719742</v>
      </c>
      <c r="Z75" s="1001">
        <v>7.9726997812698291E-2</v>
      </c>
      <c r="AA75" s="1014">
        <v>268.33797290329494</v>
      </c>
      <c r="AB75" s="1518">
        <v>223.27486138525362</v>
      </c>
      <c r="AC75" s="1015">
        <v>247.1813285832273</v>
      </c>
    </row>
    <row r="76" spans="1:29" s="693" customFormat="1" ht="15" customHeight="1" x14ac:dyDescent="0.2">
      <c r="A76" s="783" t="s">
        <v>813</v>
      </c>
      <c r="B76" s="762" t="s">
        <v>201</v>
      </c>
      <c r="C76" s="763" t="s">
        <v>44</v>
      </c>
      <c r="D76" s="764" t="s">
        <v>1516</v>
      </c>
      <c r="E76" s="979" t="s">
        <v>2045</v>
      </c>
      <c r="F76" s="987">
        <v>1.6309160003515402</v>
      </c>
      <c r="G76" s="1533">
        <v>0.74625100319769877</v>
      </c>
      <c r="H76" s="988">
        <v>0.68759200771643159</v>
      </c>
      <c r="I76" s="987">
        <v>0.48221299223352981</v>
      </c>
      <c r="J76" s="1533">
        <v>0.41054699809446382</v>
      </c>
      <c r="K76" s="988">
        <v>0.46692000171634118</v>
      </c>
      <c r="L76" s="987">
        <v>1.9825280223971351</v>
      </c>
      <c r="M76" s="1533">
        <v>1.980930018857133</v>
      </c>
      <c r="N76" s="988">
        <v>1.5101999990031929</v>
      </c>
      <c r="O76" s="992">
        <v>0.5786510044525508</v>
      </c>
      <c r="P76" s="1532">
        <v>0.31219200589135959</v>
      </c>
      <c r="Q76" s="993">
        <v>0.14805400367798852</v>
      </c>
      <c r="R76" s="1000">
        <v>9.9998784755336899E-4</v>
      </c>
      <c r="S76" s="1519">
        <v>1.0000022920203682E-3</v>
      </c>
      <c r="T76" s="1001">
        <v>1.0000007447408265E-3</v>
      </c>
      <c r="U76" s="1000">
        <v>0</v>
      </c>
      <c r="V76" s="1519">
        <v>0</v>
      </c>
      <c r="W76" s="1001">
        <v>0</v>
      </c>
      <c r="X76" s="1000">
        <v>0.31825799432850599</v>
      </c>
      <c r="Y76" s="1519">
        <v>0.17170600382759141</v>
      </c>
      <c r="Z76" s="1001">
        <v>8.0092006427457063E-2</v>
      </c>
      <c r="AA76" s="1014">
        <v>366.01650087383132</v>
      </c>
      <c r="AB76" s="1518">
        <v>305.54883392018348</v>
      </c>
      <c r="AC76" s="1015">
        <v>339.41099973321093</v>
      </c>
    </row>
    <row r="77" spans="1:29" s="693" customFormat="1" ht="15" customHeight="1" x14ac:dyDescent="0.2">
      <c r="A77" s="783" t="s">
        <v>771</v>
      </c>
      <c r="B77" s="762" t="s">
        <v>201</v>
      </c>
      <c r="C77" s="763" t="s">
        <v>44</v>
      </c>
      <c r="D77" s="764" t="s">
        <v>1515</v>
      </c>
      <c r="E77" s="979" t="s">
        <v>2044</v>
      </c>
      <c r="F77" s="987">
        <v>1.334385999308161</v>
      </c>
      <c r="G77" s="1533">
        <v>0.59700101533790007</v>
      </c>
      <c r="H77" s="988">
        <v>0.67832200529711861</v>
      </c>
      <c r="I77" s="987">
        <v>0.39610300472555071</v>
      </c>
      <c r="J77" s="1533">
        <v>0.32843802429108704</v>
      </c>
      <c r="K77" s="988">
        <v>0.46011199394783459</v>
      </c>
      <c r="L77" s="987">
        <v>1.5916069987434558</v>
      </c>
      <c r="M77" s="1533">
        <v>1.5847440156908441</v>
      </c>
      <c r="N77" s="988">
        <v>1.4989200088813435</v>
      </c>
      <c r="O77" s="992">
        <v>0.57865099871500414</v>
      </c>
      <c r="P77" s="1532">
        <v>0.31219201379276806</v>
      </c>
      <c r="Q77" s="993">
        <v>0.14751600568871717</v>
      </c>
      <c r="R77" s="1000">
        <v>9.999863463559936E-4</v>
      </c>
      <c r="S77" s="1519">
        <v>9.9998373969251283E-4</v>
      </c>
      <c r="T77" s="1001">
        <v>9.9999859985457637E-4</v>
      </c>
      <c r="U77" s="1000">
        <v>0</v>
      </c>
      <c r="V77" s="1519">
        <v>0</v>
      </c>
      <c r="W77" s="1001">
        <v>0</v>
      </c>
      <c r="X77" s="1000">
        <v>0.31825802067783066</v>
      </c>
      <c r="Y77" s="1519">
        <v>0.17170602793762463</v>
      </c>
      <c r="Z77" s="1001">
        <v>7.9727007014507495E-2</v>
      </c>
      <c r="AA77" s="1014">
        <v>220.59179504294235</v>
      </c>
      <c r="AB77" s="1518">
        <v>183.63745565353526</v>
      </c>
      <c r="AC77" s="1015">
        <v>203.41537495268062</v>
      </c>
    </row>
    <row r="78" spans="1:29" s="693" customFormat="1" ht="15" customHeight="1" x14ac:dyDescent="0.2">
      <c r="A78" s="783" t="s">
        <v>814</v>
      </c>
      <c r="B78" s="762" t="s">
        <v>201</v>
      </c>
      <c r="C78" s="763" t="s">
        <v>44</v>
      </c>
      <c r="D78" s="764" t="s">
        <v>1516</v>
      </c>
      <c r="E78" s="979" t="s">
        <v>2044</v>
      </c>
      <c r="F78" s="987">
        <v>1.6309160170123613</v>
      </c>
      <c r="G78" s="1533">
        <v>0.74625100087816487</v>
      </c>
      <c r="H78" s="988">
        <v>0.68759200375691754</v>
      </c>
      <c r="I78" s="987">
        <v>0.4822130073268277</v>
      </c>
      <c r="J78" s="1533">
        <v>0.410547002680756</v>
      </c>
      <c r="K78" s="988">
        <v>0.46692000077279228</v>
      </c>
      <c r="L78" s="987">
        <v>1.9825280204731897</v>
      </c>
      <c r="M78" s="1533">
        <v>1.9809299934559892</v>
      </c>
      <c r="N78" s="988">
        <v>1.5101999965319919</v>
      </c>
      <c r="O78" s="992">
        <v>0.57865100633757172</v>
      </c>
      <c r="P78" s="1532">
        <v>0.31219199230889244</v>
      </c>
      <c r="Q78" s="993">
        <v>0.14805400043240868</v>
      </c>
      <c r="R78" s="1000">
        <v>9.9999926845634993E-4</v>
      </c>
      <c r="S78" s="1519">
        <v>9.9999679389778276E-4</v>
      </c>
      <c r="T78" s="1001">
        <v>9.9999631353494514E-4</v>
      </c>
      <c r="U78" s="1000">
        <v>0</v>
      </c>
      <c r="V78" s="1519">
        <v>0</v>
      </c>
      <c r="W78" s="1001">
        <v>0</v>
      </c>
      <c r="X78" s="1000">
        <v>0.31825800227760892</v>
      </c>
      <c r="Y78" s="1519">
        <v>0.17170599806815759</v>
      </c>
      <c r="Z78" s="1001">
        <v>8.0092003244908463E-2</v>
      </c>
      <c r="AA78" s="1014">
        <v>371.08219356916698</v>
      </c>
      <c r="AB78" s="1518">
        <v>309.60713051136804</v>
      </c>
      <c r="AC78" s="1015">
        <v>344.04265178627321</v>
      </c>
    </row>
    <row r="79" spans="1:29" s="693" customFormat="1" ht="15" customHeight="1" x14ac:dyDescent="0.2">
      <c r="A79" s="783" t="s">
        <v>772</v>
      </c>
      <c r="B79" s="762" t="s">
        <v>201</v>
      </c>
      <c r="C79" s="763" t="s">
        <v>44</v>
      </c>
      <c r="D79" s="764" t="s">
        <v>1515</v>
      </c>
      <c r="E79" s="979" t="s">
        <v>2053</v>
      </c>
      <c r="F79" s="987">
        <v>1.3343859955460338</v>
      </c>
      <c r="G79" s="1533">
        <v>0.59700099330374179</v>
      </c>
      <c r="H79" s="988">
        <v>0.67832199882614019</v>
      </c>
      <c r="I79" s="987">
        <v>0.39610298215915873</v>
      </c>
      <c r="J79" s="1533">
        <v>0.32843801298955905</v>
      </c>
      <c r="K79" s="988">
        <v>0.46011199905884587</v>
      </c>
      <c r="L79" s="987">
        <v>1.5916070393096151</v>
      </c>
      <c r="M79" s="1533">
        <v>1.5847439927764007</v>
      </c>
      <c r="N79" s="988">
        <v>1.4989199947867839</v>
      </c>
      <c r="O79" s="992">
        <v>0.5786510135056836</v>
      </c>
      <c r="P79" s="1532">
        <v>0.31219201153648923</v>
      </c>
      <c r="Q79" s="993">
        <v>0.14751600320257763</v>
      </c>
      <c r="R79" s="1000">
        <v>1.0000272269324315E-3</v>
      </c>
      <c r="S79" s="1519">
        <v>9.9998507949978317E-4</v>
      </c>
      <c r="T79" s="1001">
        <v>1.0000015446190171E-3</v>
      </c>
      <c r="U79" s="1000">
        <v>0</v>
      </c>
      <c r="V79" s="1519">
        <v>0</v>
      </c>
      <c r="W79" s="1001">
        <v>0</v>
      </c>
      <c r="X79" s="1000">
        <v>0.3182580321138293</v>
      </c>
      <c r="Y79" s="1519">
        <v>0.17170601657227921</v>
      </c>
      <c r="Z79" s="1001">
        <v>7.9727004541357158E-2</v>
      </c>
      <c r="AA79" s="1014">
        <v>235.48804062618342</v>
      </c>
      <c r="AB79" s="1518">
        <v>195.99021907552373</v>
      </c>
      <c r="AC79" s="1015">
        <v>217.03726818781928</v>
      </c>
    </row>
    <row r="80" spans="1:29" s="693" customFormat="1" ht="15" customHeight="1" x14ac:dyDescent="0.2">
      <c r="A80" s="783" t="s">
        <v>815</v>
      </c>
      <c r="B80" s="762" t="s">
        <v>201</v>
      </c>
      <c r="C80" s="763" t="s">
        <v>44</v>
      </c>
      <c r="D80" s="764" t="s">
        <v>1516</v>
      </c>
      <c r="E80" s="979" t="s">
        <v>2053</v>
      </c>
      <c r="F80" s="987">
        <v>1.6309159935669442</v>
      </c>
      <c r="G80" s="1533">
        <v>0.74625099808539819</v>
      </c>
      <c r="H80" s="988">
        <v>0.68759200375474683</v>
      </c>
      <c r="I80" s="987">
        <v>0.48221300473194934</v>
      </c>
      <c r="J80" s="1533">
        <v>0.41054699617894164</v>
      </c>
      <c r="K80" s="988">
        <v>0.46692000213773355</v>
      </c>
      <c r="L80" s="987">
        <v>1.982528006018315</v>
      </c>
      <c r="M80" s="1533">
        <v>1.9809300042021791</v>
      </c>
      <c r="N80" s="988">
        <v>1.5102000027399272</v>
      </c>
      <c r="O80" s="992">
        <v>0.57865099671214915</v>
      </c>
      <c r="P80" s="1532">
        <v>0.31219199761444694</v>
      </c>
      <c r="Q80" s="993">
        <v>0.14805400297117055</v>
      </c>
      <c r="R80" s="1000">
        <v>9.999964520907745E-4</v>
      </c>
      <c r="S80" s="1519">
        <v>9.9999565586069783E-4</v>
      </c>
      <c r="T80" s="1001">
        <v>9.999996108820406E-4</v>
      </c>
      <c r="U80" s="1000">
        <v>0</v>
      </c>
      <c r="V80" s="1519">
        <v>0</v>
      </c>
      <c r="W80" s="1001">
        <v>0</v>
      </c>
      <c r="X80" s="1000">
        <v>0.31825800177043984</v>
      </c>
      <c r="Y80" s="1519">
        <v>0.1717060040116575</v>
      </c>
      <c r="Z80" s="1001">
        <v>8.0092001976880239E-2</v>
      </c>
      <c r="AA80" s="1014">
        <v>369.53597840245072</v>
      </c>
      <c r="AB80" s="1518">
        <v>308.28118748754451</v>
      </c>
      <c r="AC80" s="1015">
        <v>342.23217090023201</v>
      </c>
    </row>
    <row r="81" spans="1:29" s="693" customFormat="1" ht="15" customHeight="1" x14ac:dyDescent="0.2">
      <c r="A81" s="783" t="s">
        <v>773</v>
      </c>
      <c r="B81" s="762" t="s">
        <v>201</v>
      </c>
      <c r="C81" s="763" t="s">
        <v>44</v>
      </c>
      <c r="D81" s="764" t="s">
        <v>1515</v>
      </c>
      <c r="E81" s="979" t="s">
        <v>2042</v>
      </c>
      <c r="F81" s="987">
        <v>1.3343859947368562</v>
      </c>
      <c r="G81" s="1533">
        <v>0.59700100851083215</v>
      </c>
      <c r="H81" s="988">
        <v>0.67832201295615424</v>
      </c>
      <c r="I81" s="987">
        <v>0.39610298785465248</v>
      </c>
      <c r="J81" s="1533">
        <v>0.32843800151993857</v>
      </c>
      <c r="K81" s="988">
        <v>0.4601119987851382</v>
      </c>
      <c r="L81" s="987">
        <v>1.5916070001260127</v>
      </c>
      <c r="M81" s="1533">
        <v>1.5847439984567215</v>
      </c>
      <c r="N81" s="988">
        <v>1.4989200095692812</v>
      </c>
      <c r="O81" s="992">
        <v>0.57865098531983861</v>
      </c>
      <c r="P81" s="1532">
        <v>0.31219201003933456</v>
      </c>
      <c r="Q81" s="993">
        <v>0.14751600778157795</v>
      </c>
      <c r="R81" s="1000">
        <v>9.9998400781454457E-4</v>
      </c>
      <c r="S81" s="1519">
        <v>9.9999027146096837E-4</v>
      </c>
      <c r="T81" s="1001">
        <v>1.0000066554342118E-3</v>
      </c>
      <c r="U81" s="1000">
        <v>0</v>
      </c>
      <c r="V81" s="1519">
        <v>0</v>
      </c>
      <c r="W81" s="1001">
        <v>0</v>
      </c>
      <c r="X81" s="1000">
        <v>0.31825799818360967</v>
      </c>
      <c r="Y81" s="1519">
        <v>0.1717059959574577</v>
      </c>
      <c r="Z81" s="1001">
        <v>7.9726995669493914E-2</v>
      </c>
      <c r="AA81" s="1014">
        <v>233.15599582551468</v>
      </c>
      <c r="AB81" s="1518">
        <v>194.03626922305926</v>
      </c>
      <c r="AC81" s="1015">
        <v>214.85709296735757</v>
      </c>
    </row>
    <row r="82" spans="1:29" s="693" customFormat="1" ht="15" customHeight="1" x14ac:dyDescent="0.2">
      <c r="A82" s="783" t="s">
        <v>816</v>
      </c>
      <c r="B82" s="762" t="s">
        <v>201</v>
      </c>
      <c r="C82" s="763" t="s">
        <v>44</v>
      </c>
      <c r="D82" s="764" t="s">
        <v>1516</v>
      </c>
      <c r="E82" s="979" t="s">
        <v>2042</v>
      </c>
      <c r="F82" s="987">
        <v>1.6309159999655214</v>
      </c>
      <c r="G82" s="1533">
        <v>0.74625099439056108</v>
      </c>
      <c r="H82" s="988">
        <v>0.68759200009476207</v>
      </c>
      <c r="I82" s="987">
        <v>0.4822129939049255</v>
      </c>
      <c r="J82" s="1533">
        <v>0.41054699696946773</v>
      </c>
      <c r="K82" s="988">
        <v>0.46692000057762345</v>
      </c>
      <c r="L82" s="987">
        <v>1.9825279936494162</v>
      </c>
      <c r="M82" s="1533">
        <v>1.9809299944167187</v>
      </c>
      <c r="N82" s="988">
        <v>1.5102000013845374</v>
      </c>
      <c r="O82" s="992">
        <v>0.57865100326867069</v>
      </c>
      <c r="P82" s="1532">
        <v>0.31219199958489702</v>
      </c>
      <c r="Q82" s="993">
        <v>0.14805400161947996</v>
      </c>
      <c r="R82" s="1000">
        <v>1.0000004104565446E-3</v>
      </c>
      <c r="S82" s="1519">
        <v>1.0000000609728251E-3</v>
      </c>
      <c r="T82" s="1001">
        <v>9.9999861117262075E-4</v>
      </c>
      <c r="U82" s="1000">
        <v>0</v>
      </c>
      <c r="V82" s="1519">
        <v>0</v>
      </c>
      <c r="W82" s="1001">
        <v>0</v>
      </c>
      <c r="X82" s="1000">
        <v>0.31825799984936243</v>
      </c>
      <c r="Y82" s="1519">
        <v>0.1717059995247778</v>
      </c>
      <c r="Z82" s="1001">
        <v>8.0092001931338738E-2</v>
      </c>
      <c r="AA82" s="1014">
        <v>347.20945136992947</v>
      </c>
      <c r="AB82" s="1518">
        <v>289.92188054947979</v>
      </c>
      <c r="AC82" s="1015">
        <v>322.1698745871181</v>
      </c>
    </row>
    <row r="83" spans="1:29" s="693" customFormat="1" ht="15" customHeight="1" x14ac:dyDescent="0.2">
      <c r="A83" s="783" t="s">
        <v>1769</v>
      </c>
      <c r="B83" s="762" t="s">
        <v>201</v>
      </c>
      <c r="C83" s="763" t="s">
        <v>44</v>
      </c>
      <c r="D83" s="764" t="s">
        <v>1781</v>
      </c>
      <c r="E83" s="979" t="s">
        <v>114</v>
      </c>
      <c r="F83" s="987">
        <v>0.48733210959666545</v>
      </c>
      <c r="G83" s="1533">
        <v>0.25503001402547631</v>
      </c>
      <c r="H83" s="988">
        <v>0.16052597749287481</v>
      </c>
      <c r="I83" s="987">
        <v>1.7083867889881948E-2</v>
      </c>
      <c r="J83" s="1533">
        <v>1.175703660781015E-2</v>
      </c>
      <c r="K83" s="988">
        <v>1.2091982744247873E-2</v>
      </c>
      <c r="L83" s="987">
        <v>0.12301388548992209</v>
      </c>
      <c r="M83" s="1533">
        <v>9.1719022134572142E-2</v>
      </c>
      <c r="N83" s="988">
        <v>8.3914976269250971E-2</v>
      </c>
      <c r="O83" s="992">
        <v>4.9987894066072004E-4</v>
      </c>
      <c r="P83" s="1532">
        <v>1.4999810688993292E-3</v>
      </c>
      <c r="Q83" s="993">
        <v>1.5000172177821213E-3</v>
      </c>
      <c r="R83" s="1000">
        <v>3.8954060343274102E-2</v>
      </c>
      <c r="S83" s="1519">
        <v>2.9044012339785274E-2</v>
      </c>
      <c r="T83" s="1001">
        <v>2.657299587288248E-2</v>
      </c>
      <c r="U83" s="1000">
        <v>2.0249985091615685E-2</v>
      </c>
      <c r="V83" s="1519">
        <v>8.0000362160186737E-3</v>
      </c>
      <c r="W83" s="1001">
        <v>8.0000076747885115E-3</v>
      </c>
      <c r="X83" s="1000">
        <v>4.9987894066072004E-4</v>
      </c>
      <c r="Y83" s="1519">
        <v>5.0002798510533921E-4</v>
      </c>
      <c r="Z83" s="1001">
        <v>5.0002256993726766E-4</v>
      </c>
      <c r="AA83" s="1014">
        <v>130.62412134219124</v>
      </c>
      <c r="AB83" s="1518">
        <v>108.72811091484957</v>
      </c>
      <c r="AC83" s="1015">
        <v>120.37764316939277</v>
      </c>
    </row>
    <row r="84" spans="1:29" s="693" customFormat="1" ht="15" customHeight="1" x14ac:dyDescent="0.2">
      <c r="A84" s="783" t="s">
        <v>1768</v>
      </c>
      <c r="B84" s="762" t="s">
        <v>201</v>
      </c>
      <c r="C84" s="763" t="s">
        <v>44</v>
      </c>
      <c r="D84" s="764" t="s">
        <v>1782</v>
      </c>
      <c r="E84" s="979" t="s">
        <v>2067</v>
      </c>
      <c r="F84" s="987">
        <v>0.4873320001794178</v>
      </c>
      <c r="G84" s="1533">
        <v>0.2550300000378381</v>
      </c>
      <c r="H84" s="988">
        <v>0.16052600000831119</v>
      </c>
      <c r="I84" s="987">
        <v>1.7084000120330865E-2</v>
      </c>
      <c r="J84" s="1533">
        <v>1.1757000009901274E-2</v>
      </c>
      <c r="K84" s="988">
        <v>1.2092000013127829E-2</v>
      </c>
      <c r="L84" s="987">
        <v>0.12301399998313271</v>
      </c>
      <c r="M84" s="1533">
        <v>9.1719000008663856E-2</v>
      </c>
      <c r="N84" s="988">
        <v>8.3915000021758945E-2</v>
      </c>
      <c r="O84" s="992">
        <v>5.0000008429458424E-4</v>
      </c>
      <c r="P84" s="1532">
        <v>1.4999999708837745E-3</v>
      </c>
      <c r="Q84" s="993">
        <v>1.4999999927351429E-3</v>
      </c>
      <c r="R84" s="1000">
        <v>3.8954000123493655E-2</v>
      </c>
      <c r="S84" s="1519">
        <v>2.9043999963070811E-2</v>
      </c>
      <c r="T84" s="1001">
        <v>2.6573000011847085E-2</v>
      </c>
      <c r="U84" s="1000">
        <v>2.0249999930683375E-2</v>
      </c>
      <c r="V84" s="1519">
        <v>7.999999968152682E-3</v>
      </c>
      <c r="W84" s="1001">
        <v>8.0000000229513979E-3</v>
      </c>
      <c r="X84" s="1000">
        <v>5.0000008429458424E-4</v>
      </c>
      <c r="Y84" s="1519">
        <v>5.0000002115439574E-4</v>
      </c>
      <c r="Z84" s="1001">
        <v>5.0000001300270645E-4</v>
      </c>
      <c r="AA84" s="1014">
        <v>184.38583025314767</v>
      </c>
      <c r="AB84" s="1518">
        <v>153.32231434674372</v>
      </c>
      <c r="AC84" s="1015">
        <v>169.68768601437625</v>
      </c>
    </row>
    <row r="85" spans="1:29" s="693" customFormat="1" ht="15" customHeight="1" x14ac:dyDescent="0.2">
      <c r="A85" s="783" t="s">
        <v>1767</v>
      </c>
      <c r="B85" s="762" t="s">
        <v>201</v>
      </c>
      <c r="C85" s="763" t="s">
        <v>44</v>
      </c>
      <c r="D85" s="764" t="s">
        <v>1783</v>
      </c>
      <c r="E85" s="979" t="s">
        <v>2061</v>
      </c>
      <c r="F85" s="987">
        <v>0.73099899995461015</v>
      </c>
      <c r="G85" s="1533">
        <v>0.38254499997660441</v>
      </c>
      <c r="H85" s="988">
        <v>0.24079000000026193</v>
      </c>
      <c r="I85" s="987">
        <v>2.1526000046992119E-2</v>
      </c>
      <c r="J85" s="1533">
        <v>1.4813000010450047E-2</v>
      </c>
      <c r="K85" s="988">
        <v>1.5235999998667102E-2</v>
      </c>
      <c r="L85" s="987">
        <v>0.15165900002161817</v>
      </c>
      <c r="M85" s="1533">
        <v>0.12621800001666603</v>
      </c>
      <c r="N85" s="988">
        <v>0.13960400000394022</v>
      </c>
      <c r="O85" s="992">
        <v>4.9999991622062953E-4</v>
      </c>
      <c r="P85" s="1532">
        <v>1.4999999976212396E-3</v>
      </c>
      <c r="Q85" s="993">
        <v>1.4999999850749603E-3</v>
      </c>
      <c r="R85" s="1000">
        <v>4.7560000076814483E-2</v>
      </c>
      <c r="S85" s="1519">
        <v>3.9582000025212512E-2</v>
      </c>
      <c r="T85" s="1001">
        <v>4.3780000011123719E-2</v>
      </c>
      <c r="U85" s="1000">
        <v>2.0250000081655929E-2</v>
      </c>
      <c r="V85" s="1519">
        <v>8.0000000079086062E-3</v>
      </c>
      <c r="W85" s="1001">
        <v>7.9999999914714057E-3</v>
      </c>
      <c r="X85" s="1000">
        <v>4.9999991622062953E-4</v>
      </c>
      <c r="Y85" s="1519">
        <v>5.0000001980240669E-4</v>
      </c>
      <c r="Z85" s="1001">
        <v>5.0000000517807499E-4</v>
      </c>
      <c r="AA85" s="1014">
        <v>268.62487207594717</v>
      </c>
      <c r="AB85" s="1518">
        <v>223.88100337127301</v>
      </c>
      <c r="AC85" s="1015">
        <v>247.98614181349973</v>
      </c>
    </row>
    <row r="86" spans="1:29" s="693" customFormat="1" ht="15" customHeight="1" x14ac:dyDescent="0.2">
      <c r="A86" s="783" t="s">
        <v>788</v>
      </c>
      <c r="B86" s="762" t="s">
        <v>201</v>
      </c>
      <c r="C86" s="763" t="s">
        <v>44</v>
      </c>
      <c r="D86" s="764" t="s">
        <v>789</v>
      </c>
      <c r="E86" s="979" t="s">
        <v>2035</v>
      </c>
      <c r="F86" s="987">
        <v>0.48733200017508888</v>
      </c>
      <c r="G86" s="1533">
        <v>0.25502999990767622</v>
      </c>
      <c r="H86" s="988">
        <v>0.16052599999733491</v>
      </c>
      <c r="I86" s="987">
        <v>1.708400008176808E-2</v>
      </c>
      <c r="J86" s="1533">
        <v>1.1756999852004677E-2</v>
      </c>
      <c r="K86" s="988">
        <v>1.2091999833452379E-2</v>
      </c>
      <c r="L86" s="987">
        <v>0.53442100015452543</v>
      </c>
      <c r="M86" s="1533">
        <v>0.39721899974512348</v>
      </c>
      <c r="N86" s="988">
        <v>0.32759199989352661</v>
      </c>
      <c r="O86" s="992">
        <v>5.000003963279814E-4</v>
      </c>
      <c r="P86" s="1532">
        <v>1.5000002134383122E-3</v>
      </c>
      <c r="Q86" s="993">
        <v>1.5000000300371169E-3</v>
      </c>
      <c r="R86" s="1000">
        <v>2.7029993515497192E-3</v>
      </c>
      <c r="S86" s="1519">
        <v>2.1559999062865593E-3</v>
      </c>
      <c r="T86" s="1001">
        <v>1.7950000166023338E-3</v>
      </c>
      <c r="U86" s="1000">
        <v>1.0125000053527055E-2</v>
      </c>
      <c r="V86" s="1519">
        <v>3.9999997382654268E-3</v>
      </c>
      <c r="W86" s="1001">
        <v>3.9999998525450629E-3</v>
      </c>
      <c r="X86" s="1000">
        <v>5.000003963279814E-4</v>
      </c>
      <c r="Y86" s="1519">
        <v>5.0000027887195549E-4</v>
      </c>
      <c r="Z86" s="1001">
        <v>4.9999989623541433E-4</v>
      </c>
      <c r="AA86" s="1014">
        <v>137.4392244190613</v>
      </c>
      <c r="AB86" s="1518">
        <v>114.50214156991842</v>
      </c>
      <c r="AC86" s="1015">
        <v>126.83565384533969</v>
      </c>
    </row>
    <row r="87" spans="1:29" s="693" customFormat="1" ht="15" customHeight="1" x14ac:dyDescent="0.2">
      <c r="A87" s="783" t="s">
        <v>804</v>
      </c>
      <c r="B87" s="762" t="s">
        <v>201</v>
      </c>
      <c r="C87" s="763" t="s">
        <v>44</v>
      </c>
      <c r="D87" s="764" t="s">
        <v>805</v>
      </c>
      <c r="E87" s="979" t="s">
        <v>2060</v>
      </c>
      <c r="F87" s="987">
        <v>0.48733200002530808</v>
      </c>
      <c r="G87" s="1533">
        <v>0.25503000000668868</v>
      </c>
      <c r="H87" s="988">
        <v>0.16052600000173431</v>
      </c>
      <c r="I87" s="987">
        <v>1.7084000017095362E-2</v>
      </c>
      <c r="J87" s="1533">
        <v>1.17569999976733E-2</v>
      </c>
      <c r="K87" s="988">
        <v>1.2092000000832739E-2</v>
      </c>
      <c r="L87" s="987">
        <v>0.37242000000964803</v>
      </c>
      <c r="M87" s="1533">
        <v>0.27264900000948317</v>
      </c>
      <c r="N87" s="988">
        <v>0.27911799999778103</v>
      </c>
      <c r="O87" s="992">
        <v>4.9999998262347488E-4</v>
      </c>
      <c r="P87" s="1532">
        <v>1.4999999981949292E-3</v>
      </c>
      <c r="Q87" s="993">
        <v>1.4999999991179836E-3</v>
      </c>
      <c r="R87" s="1000">
        <v>1.8849999942291186E-3</v>
      </c>
      <c r="S87" s="1519">
        <v>1.0569999963920527E-3</v>
      </c>
      <c r="T87" s="1001">
        <v>6.2900000385225196E-4</v>
      </c>
      <c r="U87" s="1000">
        <v>1.0125000007865223E-2</v>
      </c>
      <c r="V87" s="1519">
        <v>3.9999999951864781E-3</v>
      </c>
      <c r="W87" s="1001">
        <v>3.9999999976479562E-3</v>
      </c>
      <c r="X87" s="1000">
        <v>4.9999998262347488E-4</v>
      </c>
      <c r="Y87" s="1519">
        <v>4.9999999939830976E-4</v>
      </c>
      <c r="Z87" s="1001">
        <v>4.9999999970599452E-4</v>
      </c>
      <c r="AA87" s="1014">
        <v>175.60837838756669</v>
      </c>
      <c r="AB87" s="1518">
        <v>146.07916815873386</v>
      </c>
      <c r="AC87" s="1015">
        <v>161.69064074404534</v>
      </c>
    </row>
    <row r="88" spans="1:29" s="693" customFormat="1" ht="15" customHeight="1" x14ac:dyDescent="0.2">
      <c r="A88" s="783" t="s">
        <v>833</v>
      </c>
      <c r="B88" s="762" t="s">
        <v>201</v>
      </c>
      <c r="C88" s="763" t="s">
        <v>44</v>
      </c>
      <c r="D88" s="764" t="s">
        <v>834</v>
      </c>
      <c r="E88" s="979" t="s">
        <v>2060</v>
      </c>
      <c r="F88" s="987">
        <v>6.4999999995195665E-2</v>
      </c>
      <c r="G88" s="1533">
        <v>7.6999999998028049E-2</v>
      </c>
      <c r="H88" s="988">
        <v>3.5000000001865116E-2</v>
      </c>
      <c r="I88" s="987">
        <v>0.15500000000702174</v>
      </c>
      <c r="J88" s="1533">
        <v>9.0999999997005546E-2</v>
      </c>
      <c r="K88" s="988">
        <v>0.13700000000135465</v>
      </c>
      <c r="L88" s="987">
        <v>0.47002799999455802</v>
      </c>
      <c r="M88" s="1533">
        <v>0.29794800000407917</v>
      </c>
      <c r="N88" s="988">
        <v>0.25366100000102204</v>
      </c>
      <c r="O88" s="992">
        <v>4.9999999257175536E-4</v>
      </c>
      <c r="P88" s="1532">
        <v>1.5000000017163359E-3</v>
      </c>
      <c r="Q88" s="993">
        <v>1.4999999991263397E-3</v>
      </c>
      <c r="R88" s="1000">
        <v>2.8660000013255534E-3</v>
      </c>
      <c r="S88" s="1519">
        <v>2.3199999992462731E-3</v>
      </c>
      <c r="T88" s="1001">
        <v>3.0950000004223996E-3</v>
      </c>
      <c r="U88" s="1000">
        <v>1.0125000006642923E-2</v>
      </c>
      <c r="V88" s="1519">
        <v>3.9999999997078579E-3</v>
      </c>
      <c r="W88" s="1001">
        <v>3.9999999989790928E-3</v>
      </c>
      <c r="X88" s="1000">
        <v>4.9999999257175536E-4</v>
      </c>
      <c r="Y88" s="1519">
        <v>4.999999981375933E-4</v>
      </c>
      <c r="Z88" s="1001">
        <v>4.9999999839992555E-4</v>
      </c>
      <c r="AA88" s="1014">
        <v>268.95203812503348</v>
      </c>
      <c r="AB88" s="1518">
        <v>223.4805009160043</v>
      </c>
      <c r="AC88" s="1015">
        <v>247.25290912185562</v>
      </c>
    </row>
    <row r="89" spans="1:29" s="693" customFormat="1" ht="15" customHeight="1" x14ac:dyDescent="0.2">
      <c r="A89" s="783" t="s">
        <v>1005</v>
      </c>
      <c r="B89" s="762" t="s">
        <v>201</v>
      </c>
      <c r="C89" s="763" t="s">
        <v>44</v>
      </c>
      <c r="D89" s="764" t="s">
        <v>1517</v>
      </c>
      <c r="E89" s="979" t="s">
        <v>1959</v>
      </c>
      <c r="F89" s="987">
        <v>0.48733199995722742</v>
      </c>
      <c r="G89" s="1533">
        <v>0.25502999977249474</v>
      </c>
      <c r="H89" s="988">
        <v>0.16052599994380912</v>
      </c>
      <c r="I89" s="987">
        <v>1.708400010845806E-2</v>
      </c>
      <c r="J89" s="1533">
        <v>1.1757000229271748E-2</v>
      </c>
      <c r="K89" s="988">
        <v>1.2091999908625237E-2</v>
      </c>
      <c r="L89" s="987">
        <v>3.0999999251553421E-2</v>
      </c>
      <c r="M89" s="1533">
        <v>1.700000017773479E-2</v>
      </c>
      <c r="N89" s="988">
        <v>1.8999999968916364E-2</v>
      </c>
      <c r="O89" s="992">
        <v>4.9999936641403485E-4</v>
      </c>
      <c r="P89" s="1532">
        <v>1.5000000572805751E-3</v>
      </c>
      <c r="Q89" s="993">
        <v>1.4999999120843348E-3</v>
      </c>
      <c r="R89" s="1000">
        <v>3.8950004739297123E-3</v>
      </c>
      <c r="S89" s="1519">
        <v>2.9040002278135687E-3</v>
      </c>
      <c r="T89" s="1001">
        <v>2.6569999884011632E-3</v>
      </c>
      <c r="U89" s="1000">
        <v>2.025000027603599E-2</v>
      </c>
      <c r="V89" s="1519">
        <v>7.9999998340513374E-3</v>
      </c>
      <c r="W89" s="1001">
        <v>8.0000000723738449E-3</v>
      </c>
      <c r="X89" s="1000">
        <v>4.9999936641403485E-4</v>
      </c>
      <c r="Y89" s="1519">
        <v>5.0000001909352506E-4</v>
      </c>
      <c r="Z89" s="1001">
        <v>5.0000004801726303E-4</v>
      </c>
      <c r="AA89" s="1014">
        <v>187.80361703186082</v>
      </c>
      <c r="AB89" s="1518">
        <v>156.08485942021386</v>
      </c>
      <c r="AC89" s="1015">
        <v>172.71634134739799</v>
      </c>
    </row>
    <row r="90" spans="1:29" s="693" customFormat="1" ht="15" customHeight="1" x14ac:dyDescent="0.2">
      <c r="A90" s="783" t="s">
        <v>1006</v>
      </c>
      <c r="B90" s="762" t="s">
        <v>201</v>
      </c>
      <c r="C90" s="763" t="s">
        <v>44</v>
      </c>
      <c r="D90" s="764" t="s">
        <v>1518</v>
      </c>
      <c r="E90" s="979" t="s">
        <v>2066</v>
      </c>
      <c r="F90" s="987">
        <v>0.7309989999223756</v>
      </c>
      <c r="G90" s="1533">
        <v>0.38254499989979596</v>
      </c>
      <c r="H90" s="988">
        <v>0.24078999985175598</v>
      </c>
      <c r="I90" s="987">
        <v>2.1525999222075938E-2</v>
      </c>
      <c r="J90" s="1533">
        <v>1.4812999862265192E-2</v>
      </c>
      <c r="K90" s="988">
        <v>1.5236000004042806E-2</v>
      </c>
      <c r="L90" s="987">
        <v>3.1000000532958375E-2</v>
      </c>
      <c r="M90" s="1533">
        <v>1.7000000190258855E-2</v>
      </c>
      <c r="N90" s="988">
        <v>1.9000000134917948E-2</v>
      </c>
      <c r="O90" s="992">
        <v>4.9999940323674922E-4</v>
      </c>
      <c r="P90" s="1532">
        <v>1.50000021096526E-3</v>
      </c>
      <c r="Q90" s="993">
        <v>1.5000000106514173E-3</v>
      </c>
      <c r="R90" s="1000">
        <v>4.7560004338431296E-3</v>
      </c>
      <c r="S90" s="1519">
        <v>3.957999970085546E-3</v>
      </c>
      <c r="T90" s="1001">
        <v>4.3779998843350787E-3</v>
      </c>
      <c r="U90" s="1000">
        <v>2.0249999288763296E-2</v>
      </c>
      <c r="V90" s="1519">
        <v>8.000000124838617E-3</v>
      </c>
      <c r="W90" s="1001">
        <v>8.0000000568075588E-3</v>
      </c>
      <c r="X90" s="1000">
        <v>4.9999940323674922E-4</v>
      </c>
      <c r="Y90" s="1519">
        <v>5.0000027038364062E-4</v>
      </c>
      <c r="Z90" s="1001">
        <v>5.0000000355047243E-4</v>
      </c>
      <c r="AA90" s="1014">
        <v>237.80433852738298</v>
      </c>
      <c r="AB90" s="1518">
        <v>198.07801717808067</v>
      </c>
      <c r="AC90" s="1015">
        <v>219.35477337291161</v>
      </c>
    </row>
    <row r="91" spans="1:29" s="693" customFormat="1" ht="15" customHeight="1" x14ac:dyDescent="0.2">
      <c r="A91" s="783" t="s">
        <v>774</v>
      </c>
      <c r="B91" s="762" t="s">
        <v>201</v>
      </c>
      <c r="C91" s="763" t="s">
        <v>44</v>
      </c>
      <c r="D91" s="764" t="s">
        <v>775</v>
      </c>
      <c r="E91" s="979" t="s">
        <v>2065</v>
      </c>
      <c r="F91" s="987">
        <v>2.8914000321425828</v>
      </c>
      <c r="G91" s="1533">
        <v>0.43436001921684114</v>
      </c>
      <c r="H91" s="988">
        <v>0.47890899574802653</v>
      </c>
      <c r="I91" s="987">
        <v>0.16351999534132369</v>
      </c>
      <c r="J91" s="1533">
        <v>0.11735000690997241</v>
      </c>
      <c r="K91" s="988">
        <v>0.11142599835308538</v>
      </c>
      <c r="L91" s="987">
        <v>0.98268000060517113</v>
      </c>
      <c r="M91" s="1533">
        <v>0.68939001047031723</v>
      </c>
      <c r="N91" s="988">
        <v>0.94671498567904266</v>
      </c>
      <c r="O91" s="992">
        <v>0.20993000281747154</v>
      </c>
      <c r="P91" s="1532">
        <v>0.10318998999058257</v>
      </c>
      <c r="Q91" s="993">
        <v>0.12033899720894498</v>
      </c>
      <c r="R91" s="1000">
        <v>1.0000168420283397E-3</v>
      </c>
      <c r="S91" s="1519">
        <v>9.9999034506661447E-4</v>
      </c>
      <c r="T91" s="1001">
        <v>9.9998818127605346E-4</v>
      </c>
      <c r="U91" s="1000">
        <v>1.9999765924351891E-3</v>
      </c>
      <c r="V91" s="1519">
        <v>3.9999966172496173E-3</v>
      </c>
      <c r="W91" s="1001">
        <v>4.0000044481849429E-3</v>
      </c>
      <c r="X91" s="1000">
        <v>0.14695097913558147</v>
      </c>
      <c r="Y91" s="1519">
        <v>7.2232996517106116E-2</v>
      </c>
      <c r="Z91" s="1001">
        <v>8.3226005785692087E-2</v>
      </c>
      <c r="AA91" s="1014">
        <v>147.62153147703734</v>
      </c>
      <c r="AB91" s="1518">
        <v>122.82871073446064</v>
      </c>
      <c r="AC91" s="1015">
        <v>135.97757488939601</v>
      </c>
    </row>
    <row r="92" spans="1:29" s="693" customFormat="1" ht="15" customHeight="1" x14ac:dyDescent="0.2">
      <c r="A92" s="783" t="s">
        <v>790</v>
      </c>
      <c r="B92" s="762" t="s">
        <v>201</v>
      </c>
      <c r="C92" s="763" t="s">
        <v>44</v>
      </c>
      <c r="D92" s="764" t="s">
        <v>791</v>
      </c>
      <c r="E92" s="979" t="s">
        <v>2064</v>
      </c>
      <c r="F92" s="987">
        <v>2.8914000055188644</v>
      </c>
      <c r="G92" s="1533">
        <v>0.43436000013022302</v>
      </c>
      <c r="H92" s="988">
        <v>0.47890900023787086</v>
      </c>
      <c r="I92" s="987">
        <v>0.16351999963447772</v>
      </c>
      <c r="J92" s="1533">
        <v>0.11735000087961987</v>
      </c>
      <c r="K92" s="988">
        <v>0.11142600028614971</v>
      </c>
      <c r="L92" s="987">
        <v>0.98268000275506262</v>
      </c>
      <c r="M92" s="1533">
        <v>0.68938999956537961</v>
      </c>
      <c r="N92" s="988">
        <v>0.94671500091616045</v>
      </c>
      <c r="O92" s="992">
        <v>0.20993000214464502</v>
      </c>
      <c r="P92" s="1532">
        <v>0.10319000051439027</v>
      </c>
      <c r="Q92" s="993">
        <v>0.1203390005720983</v>
      </c>
      <c r="R92" s="1000">
        <v>1.0000000268315407E-3</v>
      </c>
      <c r="S92" s="1519">
        <v>1.0000004799431102E-3</v>
      </c>
      <c r="T92" s="1001">
        <v>9.9999988209450129E-4</v>
      </c>
      <c r="U92" s="1000">
        <v>2.0000000536630814E-3</v>
      </c>
      <c r="V92" s="1519">
        <v>3.9999995555206665E-3</v>
      </c>
      <c r="W92" s="1001">
        <v>3.9999995283780052E-3</v>
      </c>
      <c r="X92" s="1000">
        <v>0.14695100188455926</v>
      </c>
      <c r="Y92" s="1519">
        <v>7.2233000832923541E-2</v>
      </c>
      <c r="Z92" s="1001">
        <v>8.3225999449714233E-2</v>
      </c>
      <c r="AA92" s="1014">
        <v>250.45149274651649</v>
      </c>
      <c r="AB92" s="1518">
        <v>208.38798856828473</v>
      </c>
      <c r="AC92" s="1015">
        <v>230.69529872353357</v>
      </c>
    </row>
    <row r="93" spans="1:29" s="693" customFormat="1" ht="15" customHeight="1" x14ac:dyDescent="0.2">
      <c r="A93" s="783" t="s">
        <v>817</v>
      </c>
      <c r="B93" s="762" t="s">
        <v>201</v>
      </c>
      <c r="C93" s="763" t="s">
        <v>44</v>
      </c>
      <c r="D93" s="764" t="s">
        <v>818</v>
      </c>
      <c r="E93" s="979" t="s">
        <v>2058</v>
      </c>
      <c r="F93" s="987">
        <v>3.776199996757887</v>
      </c>
      <c r="G93" s="1533">
        <v>0.57695000055339762</v>
      </c>
      <c r="H93" s="988">
        <v>0.63708999992986126</v>
      </c>
      <c r="I93" s="987">
        <v>0.18831999938897415</v>
      </c>
      <c r="J93" s="1533">
        <v>0.14216000022138631</v>
      </c>
      <c r="K93" s="988">
        <v>0.13504599997380659</v>
      </c>
      <c r="L93" s="987">
        <v>1.2039999983610599</v>
      </c>
      <c r="M93" s="1533">
        <v>0.83747999987329902</v>
      </c>
      <c r="N93" s="988">
        <v>1.1538800002616239</v>
      </c>
      <c r="O93" s="992">
        <v>0.26174999863780074</v>
      </c>
      <c r="P93" s="1532">
        <v>0.13528999973920683</v>
      </c>
      <c r="Q93" s="993">
        <v>0.15898499966125459</v>
      </c>
      <c r="R93" s="1000">
        <v>1.0000002693838176E-3</v>
      </c>
      <c r="S93" s="1519">
        <v>9.9999935887267973E-4</v>
      </c>
      <c r="T93" s="1001">
        <v>1.0000001474155464E-3</v>
      </c>
      <c r="U93" s="1000">
        <v>2.0000005387676351E-3</v>
      </c>
      <c r="V93" s="1519">
        <v>4.000000157899722E-3</v>
      </c>
      <c r="W93" s="1001">
        <v>3.9999996198230641E-3</v>
      </c>
      <c r="X93" s="1000">
        <v>0.18322500063107122</v>
      </c>
      <c r="Y93" s="1519">
        <v>9.470300049804703E-2</v>
      </c>
      <c r="Z93" s="1001">
        <v>0.110061999603747</v>
      </c>
      <c r="AA93" s="1014">
        <v>335.16003774551723</v>
      </c>
      <c r="AB93" s="1518">
        <v>279.96388604398282</v>
      </c>
      <c r="AC93" s="1015">
        <v>311.31434090400609</v>
      </c>
    </row>
    <row r="94" spans="1:29" s="693" customFormat="1" ht="15" customHeight="1" x14ac:dyDescent="0.2">
      <c r="A94" s="783" t="s">
        <v>776</v>
      </c>
      <c r="B94" s="762" t="s">
        <v>201</v>
      </c>
      <c r="C94" s="763" t="s">
        <v>44</v>
      </c>
      <c r="D94" s="764" t="s">
        <v>777</v>
      </c>
      <c r="E94" s="979" t="s">
        <v>2063</v>
      </c>
      <c r="F94" s="987">
        <v>0.77147999964917391</v>
      </c>
      <c r="G94" s="1533">
        <v>0.11679599980289603</v>
      </c>
      <c r="H94" s="988">
        <v>0.12331699984099768</v>
      </c>
      <c r="I94" s="987">
        <v>0.15451000012611477</v>
      </c>
      <c r="J94" s="1533">
        <v>6.1823999924401359E-2</v>
      </c>
      <c r="K94" s="988">
        <v>3.6316000073840643E-2</v>
      </c>
      <c r="L94" s="987">
        <v>1.2207999996788061</v>
      </c>
      <c r="M94" s="1533">
        <v>0.66463499991475838</v>
      </c>
      <c r="N94" s="988">
        <v>0.81467500006746774</v>
      </c>
      <c r="O94" s="992">
        <v>0.13100999985697281</v>
      </c>
      <c r="P94" s="1532">
        <v>6.961100006757022E-2</v>
      </c>
      <c r="Q94" s="993">
        <v>0.1309610000446533</v>
      </c>
      <c r="R94" s="1000">
        <v>3.0000002611476513E-3</v>
      </c>
      <c r="S94" s="1519">
        <v>3.0000000921292578E-3</v>
      </c>
      <c r="T94" s="1001">
        <v>3.0000000028182839E-3</v>
      </c>
      <c r="U94" s="1000">
        <v>4.2250003677829426E-3</v>
      </c>
      <c r="V94" s="1519">
        <v>6.0000001842585157E-3</v>
      </c>
      <c r="W94" s="1001">
        <v>6.0000000056365677E-3</v>
      </c>
      <c r="X94" s="1000">
        <v>0.10480799988557826</v>
      </c>
      <c r="Y94" s="1519">
        <v>5.5689000215836913E-2</v>
      </c>
      <c r="Z94" s="1001">
        <v>0.10272700008469465</v>
      </c>
      <c r="AA94" s="1014">
        <v>166.06557810572627</v>
      </c>
      <c r="AB94" s="1518">
        <v>138.16656103608528</v>
      </c>
      <c r="AC94" s="1015">
        <v>152.94639748341035</v>
      </c>
    </row>
    <row r="95" spans="1:29" s="693" customFormat="1" ht="15" customHeight="1" x14ac:dyDescent="0.2">
      <c r="A95" s="783" t="s">
        <v>792</v>
      </c>
      <c r="B95" s="762" t="s">
        <v>201</v>
      </c>
      <c r="C95" s="763" t="s">
        <v>44</v>
      </c>
      <c r="D95" s="764" t="s">
        <v>793</v>
      </c>
      <c r="E95" s="979" t="s">
        <v>2057</v>
      </c>
      <c r="F95" s="987">
        <v>0.77147999986825788</v>
      </c>
      <c r="G95" s="1533">
        <v>0.1167960002086323</v>
      </c>
      <c r="H95" s="988">
        <v>0.12331699991679956</v>
      </c>
      <c r="I95" s="987">
        <v>0.15450999938568083</v>
      </c>
      <c r="J95" s="1533">
        <v>6.1823999959208349E-2</v>
      </c>
      <c r="K95" s="988">
        <v>3.6315999693469138E-2</v>
      </c>
      <c r="L95" s="987">
        <v>1.2207999993765382</v>
      </c>
      <c r="M95" s="1533">
        <v>0.66463500023529565</v>
      </c>
      <c r="N95" s="988">
        <v>0.8146749996749667</v>
      </c>
      <c r="O95" s="992">
        <v>0.13100999976570613</v>
      </c>
      <c r="P95" s="1532">
        <v>6.9611000403561163E-2</v>
      </c>
      <c r="Q95" s="993">
        <v>0.13096100005954295</v>
      </c>
      <c r="R95" s="1000">
        <v>2.9999996585279823E-3</v>
      </c>
      <c r="S95" s="1519">
        <v>2.9999998937717412E-3</v>
      </c>
      <c r="T95" s="1001">
        <v>3.0000001216243829E-3</v>
      </c>
      <c r="U95" s="1000">
        <v>4.2250002304936116E-3</v>
      </c>
      <c r="V95" s="1519">
        <v>5.9999997875434825E-3</v>
      </c>
      <c r="W95" s="1001">
        <v>6.0000002432487659E-3</v>
      </c>
      <c r="X95" s="1000">
        <v>0.10480799953718424</v>
      </c>
      <c r="Y95" s="1519">
        <v>5.5689000201939926E-2</v>
      </c>
      <c r="Z95" s="1001">
        <v>0.10272699984922008</v>
      </c>
      <c r="AA95" s="1014">
        <v>236.08745582632611</v>
      </c>
      <c r="AB95" s="1518">
        <v>196.42644126559924</v>
      </c>
      <c r="AC95" s="1015">
        <v>217.44055528304244</v>
      </c>
    </row>
    <row r="96" spans="1:29" s="693" customFormat="1" ht="15" customHeight="1" x14ac:dyDescent="0.2">
      <c r="A96" s="783" t="s">
        <v>819</v>
      </c>
      <c r="B96" s="762" t="s">
        <v>201</v>
      </c>
      <c r="C96" s="763" t="s">
        <v>44</v>
      </c>
      <c r="D96" s="764" t="s">
        <v>820</v>
      </c>
      <c r="E96" s="979" t="s">
        <v>2057</v>
      </c>
      <c r="F96" s="987">
        <v>0.89939499968299108</v>
      </c>
      <c r="G96" s="1533">
        <v>0.1392969998755412</v>
      </c>
      <c r="H96" s="988">
        <v>0.14730000004919364</v>
      </c>
      <c r="I96" s="987">
        <v>0.18112499974374527</v>
      </c>
      <c r="J96" s="1533">
        <v>7.4758000126091989E-2</v>
      </c>
      <c r="K96" s="988">
        <v>4.3979000102160541E-2</v>
      </c>
      <c r="L96" s="987">
        <v>1.4707999999410009</v>
      </c>
      <c r="M96" s="1533">
        <v>0.80882499991846835</v>
      </c>
      <c r="N96" s="988">
        <v>0.97288400013548337</v>
      </c>
      <c r="O96" s="992">
        <v>0.17844000015145639</v>
      </c>
      <c r="P96" s="1532">
        <v>9.8797000108407279E-2</v>
      </c>
      <c r="Q96" s="993">
        <v>0.18565899999120319</v>
      </c>
      <c r="R96" s="1000">
        <v>3.0000001755041729E-3</v>
      </c>
      <c r="S96" s="1519">
        <v>3.0000001305418092E-3</v>
      </c>
      <c r="T96" s="1001">
        <v>2.999999956818703E-3</v>
      </c>
      <c r="U96" s="1000">
        <v>4.2250001615945334E-3</v>
      </c>
      <c r="V96" s="1519">
        <v>5.9999999760578333E-3</v>
      </c>
      <c r="W96" s="1001">
        <v>5.999999913637406E-3</v>
      </c>
      <c r="X96" s="1000">
        <v>0.14275200012116512</v>
      </c>
      <c r="Y96" s="1519">
        <v>7.9038000034906533E-2</v>
      </c>
      <c r="Z96" s="1001">
        <v>0.14542699992291808</v>
      </c>
      <c r="AA96" s="1014">
        <v>311.88564883188661</v>
      </c>
      <c r="AB96" s="1518">
        <v>260.28595989288061</v>
      </c>
      <c r="AC96" s="1015">
        <v>289.17409038814026</v>
      </c>
    </row>
    <row r="97" spans="1:29" s="693" customFormat="1" ht="15" customHeight="1" x14ac:dyDescent="0.2">
      <c r="A97" s="783" t="s">
        <v>778</v>
      </c>
      <c r="B97" s="762" t="s">
        <v>201</v>
      </c>
      <c r="C97" s="763" t="s">
        <v>44</v>
      </c>
      <c r="D97" s="764" t="s">
        <v>779</v>
      </c>
      <c r="E97" s="979" t="s">
        <v>2038</v>
      </c>
      <c r="F97" s="987">
        <v>0.40117999998860848</v>
      </c>
      <c r="G97" s="1533">
        <v>2.265500002305193E-2</v>
      </c>
      <c r="H97" s="988">
        <v>5.2286999984209256E-2</v>
      </c>
      <c r="I97" s="987">
        <v>3.1758999956859095E-2</v>
      </c>
      <c r="J97" s="1533">
        <v>7.7349999740757699E-3</v>
      </c>
      <c r="K97" s="988">
        <v>1.4586000002738747E-2</v>
      </c>
      <c r="L97" s="987">
        <v>1.0350600000453216</v>
      </c>
      <c r="M97" s="1533">
        <v>0.71381700001982273</v>
      </c>
      <c r="N97" s="988">
        <v>0.78639700005418489</v>
      </c>
      <c r="O97" s="992">
        <v>4.3980999993944898E-2</v>
      </c>
      <c r="P97" s="1532">
        <v>3.5992999985598302E-2</v>
      </c>
      <c r="Q97" s="993">
        <v>7.1202000005849572E-2</v>
      </c>
      <c r="R97" s="1000">
        <v>3.0000000033345688E-3</v>
      </c>
      <c r="S97" s="1519">
        <v>3.0000000382319888E-3</v>
      </c>
      <c r="T97" s="1001">
        <v>2.9999999796324743E-3</v>
      </c>
      <c r="U97" s="1000">
        <v>1.0124999971556924E-2</v>
      </c>
      <c r="V97" s="1519">
        <v>3.999999952945245E-3</v>
      </c>
      <c r="W97" s="1001">
        <v>3.999999996833317E-3</v>
      </c>
      <c r="X97" s="1000">
        <v>3.7383999923414173E-2</v>
      </c>
      <c r="Y97" s="1519">
        <v>3.0594000006785686E-2</v>
      </c>
      <c r="Z97" s="1001">
        <v>5.9082000024800733E-2</v>
      </c>
      <c r="AA97" s="1014">
        <v>154.26412304365599</v>
      </c>
      <c r="AB97" s="1518">
        <v>128.34801682298081</v>
      </c>
      <c r="AC97" s="1015">
        <v>142.07789404947397</v>
      </c>
    </row>
    <row r="98" spans="1:29" s="693" customFormat="1" ht="15" customHeight="1" x14ac:dyDescent="0.2">
      <c r="A98" s="783" t="s">
        <v>780</v>
      </c>
      <c r="B98" s="762" t="s">
        <v>201</v>
      </c>
      <c r="C98" s="763" t="s">
        <v>44</v>
      </c>
      <c r="D98" s="764" t="s">
        <v>781</v>
      </c>
      <c r="E98" s="979" t="s">
        <v>2038</v>
      </c>
      <c r="F98" s="987">
        <v>0.40118000168668844</v>
      </c>
      <c r="G98" s="1533">
        <v>2.2655002145659183E-2</v>
      </c>
      <c r="H98" s="988">
        <v>5.2286999971199941E-2</v>
      </c>
      <c r="I98" s="987">
        <v>3.1759001081554293E-2</v>
      </c>
      <c r="J98" s="1533">
        <v>7.734999295075237E-3</v>
      </c>
      <c r="K98" s="988">
        <v>1.4585998867881311E-2</v>
      </c>
      <c r="L98" s="987">
        <v>1.0350600052291306</v>
      </c>
      <c r="M98" s="1533">
        <v>0.71381699780088848</v>
      </c>
      <c r="N98" s="988">
        <v>0.78639699787055817</v>
      </c>
      <c r="O98" s="992">
        <v>2.8586999871946406E-2</v>
      </c>
      <c r="P98" s="1532">
        <v>2.3395001139300917E-2</v>
      </c>
      <c r="Q98" s="993">
        <v>4.6281999477872246E-2</v>
      </c>
      <c r="R98" s="1000">
        <v>2.9999972923169093E-3</v>
      </c>
      <c r="S98" s="1519">
        <v>2.9999985372995918E-3</v>
      </c>
      <c r="T98" s="1001">
        <v>2.9999989036746505E-3</v>
      </c>
      <c r="U98" s="1000">
        <v>1.0125001180483787E-2</v>
      </c>
      <c r="V98" s="1519">
        <v>4.0000014474108571E-3</v>
      </c>
      <c r="W98" s="1001">
        <v>4.0000010327160282E-3</v>
      </c>
      <c r="X98" s="1000">
        <v>2.243000094372662E-2</v>
      </c>
      <c r="Y98" s="1519">
        <v>1.8355998232915203E-2</v>
      </c>
      <c r="Z98" s="1001">
        <v>3.5448999167395148E-2</v>
      </c>
      <c r="AA98" s="1014">
        <v>141.89182557574424</v>
      </c>
      <c r="AB98" s="1518">
        <v>118.05399857212919</v>
      </c>
      <c r="AC98" s="1015">
        <v>130.6823709211323</v>
      </c>
    </row>
    <row r="99" spans="1:29" s="693" customFormat="1" ht="15" customHeight="1" x14ac:dyDescent="0.2">
      <c r="A99" s="783" t="s">
        <v>794</v>
      </c>
      <c r="B99" s="762" t="s">
        <v>201</v>
      </c>
      <c r="C99" s="763" t="s">
        <v>44</v>
      </c>
      <c r="D99" s="764" t="s">
        <v>795</v>
      </c>
      <c r="E99" s="979" t="s">
        <v>2056</v>
      </c>
      <c r="F99" s="987">
        <v>0.40118000004423371</v>
      </c>
      <c r="G99" s="1533">
        <v>2.2655000009787898E-2</v>
      </c>
      <c r="H99" s="988">
        <v>5.2286999991775628E-2</v>
      </c>
      <c r="I99" s="987">
        <v>3.1758999899488681E-2</v>
      </c>
      <c r="J99" s="1533">
        <v>7.7350000088269181E-3</v>
      </c>
      <c r="K99" s="988">
        <v>1.4586000022818459E-2</v>
      </c>
      <c r="L99" s="987">
        <v>1.035060000028462</v>
      </c>
      <c r="M99" s="1533">
        <v>0.71381700003024395</v>
      </c>
      <c r="N99" s="988">
        <v>0.7863969999791447</v>
      </c>
      <c r="O99" s="992">
        <v>4.3981000006474924E-2</v>
      </c>
      <c r="P99" s="1532">
        <v>3.5992999957713358E-2</v>
      </c>
      <c r="Q99" s="993">
        <v>7.1202000030581317E-2</v>
      </c>
      <c r="R99" s="1000">
        <v>3.0000000252725879E-3</v>
      </c>
      <c r="S99" s="1519">
        <v>3.0000000157401649E-3</v>
      </c>
      <c r="T99" s="1001">
        <v>3.0000000351733148E-3</v>
      </c>
      <c r="U99" s="1000">
        <v>1.0124999945512971E-2</v>
      </c>
      <c r="V99" s="1519">
        <v>4.0000000209868859E-3</v>
      </c>
      <c r="W99" s="1001">
        <v>3.9999999793217398E-3</v>
      </c>
      <c r="X99" s="1000">
        <v>3.738399991891838E-2</v>
      </c>
      <c r="Y99" s="1519">
        <v>3.059400000974399E-2</v>
      </c>
      <c r="Z99" s="1001">
        <v>5.9081999993899709E-2</v>
      </c>
      <c r="AA99" s="1014">
        <v>196.68077875965926</v>
      </c>
      <c r="AB99" s="1518">
        <v>163.63910461966736</v>
      </c>
      <c r="AC99" s="1015">
        <v>181.14466207193249</v>
      </c>
    </row>
    <row r="100" spans="1:29" s="693" customFormat="1" ht="15" customHeight="1" x14ac:dyDescent="0.2">
      <c r="A100" s="783" t="s">
        <v>796</v>
      </c>
      <c r="B100" s="762" t="s">
        <v>201</v>
      </c>
      <c r="C100" s="763" t="s">
        <v>44</v>
      </c>
      <c r="D100" s="764" t="s">
        <v>797</v>
      </c>
      <c r="E100" s="979" t="s">
        <v>2056</v>
      </c>
      <c r="F100" s="987">
        <v>0.40117999796121717</v>
      </c>
      <c r="G100" s="1533">
        <v>2.2655001382513952E-2</v>
      </c>
      <c r="H100" s="988">
        <v>5.2286999141174073E-2</v>
      </c>
      <c r="I100" s="987">
        <v>3.1759002714231564E-2</v>
      </c>
      <c r="J100" s="1533">
        <v>7.7350013196839261E-3</v>
      </c>
      <c r="K100" s="988">
        <v>1.4585999029325817E-2</v>
      </c>
      <c r="L100" s="987">
        <v>1.0350600012609572</v>
      </c>
      <c r="M100" s="1533">
        <v>0.71381700034956808</v>
      </c>
      <c r="N100" s="988">
        <v>0.78639700078045771</v>
      </c>
      <c r="O100" s="992">
        <v>2.8586999777950931E-2</v>
      </c>
      <c r="P100" s="1532">
        <v>2.3395000611326034E-2</v>
      </c>
      <c r="Q100" s="993">
        <v>4.6282000441936991E-2</v>
      </c>
      <c r="R100" s="1000">
        <v>3.0000014937140163E-3</v>
      </c>
      <c r="S100" s="1519">
        <v>2.9999986994859876E-3</v>
      </c>
      <c r="T100" s="1001">
        <v>3.0000007440016724E-3</v>
      </c>
      <c r="U100" s="1000">
        <v>1.0125000937674869E-2</v>
      </c>
      <c r="V100" s="1519">
        <v>3.9999993919674747E-3</v>
      </c>
      <c r="W100" s="1001">
        <v>4.0000009920022304E-3</v>
      </c>
      <c r="X100" s="1000">
        <v>2.24299981458796E-2</v>
      </c>
      <c r="Y100" s="1519">
        <v>1.8355998618347424E-2</v>
      </c>
      <c r="Z100" s="1001">
        <v>3.5448998809349326E-2</v>
      </c>
      <c r="AA100" s="1014">
        <v>179.18984896138372</v>
      </c>
      <c r="AB100" s="1518">
        <v>149.08595402473532</v>
      </c>
      <c r="AC100" s="1015">
        <v>165.03385087825677</v>
      </c>
    </row>
    <row r="101" spans="1:29" s="693" customFormat="1" ht="15" customHeight="1" x14ac:dyDescent="0.2">
      <c r="A101" s="783" t="s">
        <v>821</v>
      </c>
      <c r="B101" s="762" t="s">
        <v>201</v>
      </c>
      <c r="C101" s="763" t="s">
        <v>44</v>
      </c>
      <c r="D101" s="764" t="s">
        <v>822</v>
      </c>
      <c r="E101" s="979" t="s">
        <v>2056</v>
      </c>
      <c r="F101" s="987">
        <v>0.44720999996710453</v>
      </c>
      <c r="G101" s="1533">
        <v>2.5929999987653048E-2</v>
      </c>
      <c r="H101" s="988">
        <v>6.1362000011384366E-2</v>
      </c>
      <c r="I101" s="987">
        <v>3.4819000006775951E-2</v>
      </c>
      <c r="J101" s="1533">
        <v>8.7909999896372132E-3</v>
      </c>
      <c r="K101" s="988">
        <v>1.6632999988240513E-2</v>
      </c>
      <c r="L101" s="987">
        <v>1.2420720000489081</v>
      </c>
      <c r="M101" s="1533">
        <v>0.85658000000092838</v>
      </c>
      <c r="N101" s="988">
        <v>0.94367599999569862</v>
      </c>
      <c r="O101" s="992">
        <v>6.2829999998222641E-2</v>
      </c>
      <c r="P101" s="1532">
        <v>5.1417999987241787E-2</v>
      </c>
      <c r="Q101" s="993">
        <v>0.10171700000339146</v>
      </c>
      <c r="R101" s="1000">
        <v>3.0000000032439616E-3</v>
      </c>
      <c r="S101" s="1519">
        <v>2.9999999779753393E-3</v>
      </c>
      <c r="T101" s="1001">
        <v>2.9999999942289441E-3</v>
      </c>
      <c r="U101" s="1000">
        <v>1.0124999957593736E-2</v>
      </c>
      <c r="V101" s="1519">
        <v>4.0000000056770015E-3</v>
      </c>
      <c r="W101" s="1001">
        <v>3.9999999923052594E-3</v>
      </c>
      <c r="X101" s="1000">
        <v>5.340500002715793E-2</v>
      </c>
      <c r="Y101" s="1519">
        <v>4.3705000020107888E-2</v>
      </c>
      <c r="Z101" s="1001">
        <v>8.4378999996885543E-2</v>
      </c>
      <c r="AA101" s="1014">
        <v>271.32011444378685</v>
      </c>
      <c r="AB101" s="1518">
        <v>225.94046580808825</v>
      </c>
      <c r="AC101" s="1015">
        <v>250.37010296273286</v>
      </c>
    </row>
    <row r="102" spans="1:29" s="693" customFormat="1" ht="15" customHeight="1" x14ac:dyDescent="0.2">
      <c r="A102" s="783" t="s">
        <v>823</v>
      </c>
      <c r="B102" s="762" t="s">
        <v>201</v>
      </c>
      <c r="C102" s="763" t="s">
        <v>44</v>
      </c>
      <c r="D102" s="764" t="s">
        <v>824</v>
      </c>
      <c r="E102" s="979" t="s">
        <v>2056</v>
      </c>
      <c r="F102" s="987">
        <v>0.44720999923481602</v>
      </c>
      <c r="G102" s="1533">
        <v>2.5929999954313165E-2</v>
      </c>
      <c r="H102" s="988">
        <v>6.1362000055049916E-2</v>
      </c>
      <c r="I102" s="987">
        <v>3.4819001411824341E-2</v>
      </c>
      <c r="J102" s="1533">
        <v>8.7910008306336593E-3</v>
      </c>
      <c r="K102" s="988">
        <v>1.6633000341421775E-2</v>
      </c>
      <c r="L102" s="987">
        <v>1.2420720020707066</v>
      </c>
      <c r="M102" s="1533">
        <v>0.85657999932924078</v>
      </c>
      <c r="N102" s="988">
        <v>0.94367600024219378</v>
      </c>
      <c r="O102" s="992">
        <v>4.0839000717436666E-2</v>
      </c>
      <c r="P102" s="1532">
        <v>3.342199994720306E-2</v>
      </c>
      <c r="Q102" s="993">
        <v>6.6116000008354853E-2</v>
      </c>
      <c r="R102" s="1000">
        <v>2.9999994462523317E-3</v>
      </c>
      <c r="S102" s="1519">
        <v>2.9999999118581967E-3</v>
      </c>
      <c r="T102" s="1001">
        <v>2.9999994034172056E-3</v>
      </c>
      <c r="U102" s="1000">
        <v>1.0124999247528368E-2</v>
      </c>
      <c r="V102" s="1519">
        <v>3.9999998824775959E-3</v>
      </c>
      <c r="W102" s="1001">
        <v>4.0000001023482896E-3</v>
      </c>
      <c r="X102" s="1000">
        <v>3.2042998851819098E-2</v>
      </c>
      <c r="Y102" s="1519">
        <v>2.6222999833691106E-2</v>
      </c>
      <c r="Z102" s="1001">
        <v>5.0627000369548703E-2</v>
      </c>
      <c r="AA102" s="1014">
        <v>253.16194861744418</v>
      </c>
      <c r="AB102" s="1518">
        <v>210.6952234741394</v>
      </c>
      <c r="AC102" s="1015">
        <v>233.31608243616608</v>
      </c>
    </row>
    <row r="103" spans="1:29" s="693" customFormat="1" ht="15" customHeight="1" x14ac:dyDescent="0.2">
      <c r="A103" s="783" t="s">
        <v>782</v>
      </c>
      <c r="B103" s="762" t="s">
        <v>201</v>
      </c>
      <c r="C103" s="763" t="s">
        <v>44</v>
      </c>
      <c r="D103" s="764" t="s">
        <v>783</v>
      </c>
      <c r="E103" s="979" t="s">
        <v>2037</v>
      </c>
      <c r="F103" s="987">
        <v>0.13562999997409272</v>
      </c>
      <c r="G103" s="1533">
        <v>1.6547999959083352E-2</v>
      </c>
      <c r="H103" s="988">
        <v>6.6894000040243345E-2</v>
      </c>
      <c r="I103" s="987">
        <v>1.9271000102542044E-2</v>
      </c>
      <c r="J103" s="1533">
        <v>3.7719999821005856E-3</v>
      </c>
      <c r="K103" s="988">
        <v>6.9149999534819451E-3</v>
      </c>
      <c r="L103" s="987">
        <v>0.56865600014424034</v>
      </c>
      <c r="M103" s="1533">
        <v>0.49584499993023423</v>
      </c>
      <c r="N103" s="988">
        <v>0.5853480000160991</v>
      </c>
      <c r="O103" s="992">
        <v>3.276399995126783E-2</v>
      </c>
      <c r="P103" s="1532">
        <v>1.6310000017627557E-2</v>
      </c>
      <c r="Q103" s="993">
        <v>3.3940000024736891E-2</v>
      </c>
      <c r="R103" s="1000">
        <v>2.0000000668377823E-3</v>
      </c>
      <c r="S103" s="1519">
        <v>2.0000000032363938E-3</v>
      </c>
      <c r="T103" s="1001">
        <v>1.9999999542606034E-3</v>
      </c>
      <c r="U103" s="1000">
        <v>1.0125000092639133E-2</v>
      </c>
      <c r="V103" s="1519">
        <v>4.0000000064727877E-3</v>
      </c>
      <c r="W103" s="1001">
        <v>4.0000000075242296E-3</v>
      </c>
      <c r="X103" s="1000">
        <v>2.8504999916183021E-2</v>
      </c>
      <c r="Y103" s="1519">
        <v>1.4190000065439882E-2</v>
      </c>
      <c r="Z103" s="1001">
        <v>2.9026999985571594E-2</v>
      </c>
      <c r="AA103" s="1014">
        <v>145.50187363330099</v>
      </c>
      <c r="AB103" s="1518">
        <v>121.05755884888904</v>
      </c>
      <c r="AC103" s="1015">
        <v>134.00722561025398</v>
      </c>
    </row>
    <row r="104" spans="1:29" s="693" customFormat="1" ht="15" customHeight="1" x14ac:dyDescent="0.2">
      <c r="A104" s="783" t="s">
        <v>784</v>
      </c>
      <c r="B104" s="762" t="s">
        <v>201</v>
      </c>
      <c r="C104" s="763" t="s">
        <v>44</v>
      </c>
      <c r="D104" s="764" t="s">
        <v>785</v>
      </c>
      <c r="E104" s="979" t="s">
        <v>2037</v>
      </c>
      <c r="F104" s="987">
        <v>0.13562999864334593</v>
      </c>
      <c r="G104" s="1533">
        <v>1.6547999204396015E-2</v>
      </c>
      <c r="H104" s="988">
        <v>6.6894000587316982E-2</v>
      </c>
      <c r="I104" s="987">
        <v>1.9271000759604862E-2</v>
      </c>
      <c r="J104" s="1533">
        <v>3.7719990829079928E-3</v>
      </c>
      <c r="K104" s="988">
        <v>6.9150004522068268E-3</v>
      </c>
      <c r="L104" s="987">
        <v>0.56865600143660489</v>
      </c>
      <c r="M104" s="1533">
        <v>0.49584499984922559</v>
      </c>
      <c r="N104" s="988">
        <v>0.58534800013917943</v>
      </c>
      <c r="O104" s="992">
        <v>4.9999891012480026E-4</v>
      </c>
      <c r="P104" s="1532">
        <v>1.499999780833248E-3</v>
      </c>
      <c r="Q104" s="993">
        <v>1.5000000165417682E-3</v>
      </c>
      <c r="R104" s="1000">
        <v>1.999998958231925E-3</v>
      </c>
      <c r="S104" s="1519">
        <v>1.9999990250151975E-3</v>
      </c>
      <c r="T104" s="1001">
        <v>2.0000005233213923E-3</v>
      </c>
      <c r="U104" s="1000">
        <v>1.0125000324723091E-2</v>
      </c>
      <c r="V104" s="1519">
        <v>4.000000098317795E-3</v>
      </c>
      <c r="W104" s="1001">
        <v>3.9999995428456805E-3</v>
      </c>
      <c r="X104" s="1000">
        <v>4.9999891012480026E-4</v>
      </c>
      <c r="Y104" s="1519">
        <v>4.9999924418194918E-4</v>
      </c>
      <c r="Z104" s="1001">
        <v>5.0000050677962414E-4</v>
      </c>
      <c r="AA104" s="1014">
        <v>147.79947972443458</v>
      </c>
      <c r="AB104" s="1518">
        <v>122.96916691469039</v>
      </c>
      <c r="AC104" s="1015">
        <v>136.1233207913547</v>
      </c>
    </row>
    <row r="105" spans="1:29" s="693" customFormat="1" ht="15" customHeight="1" x14ac:dyDescent="0.2">
      <c r="A105" s="783" t="s">
        <v>1007</v>
      </c>
      <c r="B105" s="762" t="s">
        <v>201</v>
      </c>
      <c r="C105" s="763" t="s">
        <v>44</v>
      </c>
      <c r="D105" s="764" t="s">
        <v>1519</v>
      </c>
      <c r="E105" s="979" t="s">
        <v>2037</v>
      </c>
      <c r="F105" s="987">
        <v>0.1356299860395288</v>
      </c>
      <c r="G105" s="1533">
        <v>1.6547998412224596E-2</v>
      </c>
      <c r="H105" s="988">
        <v>6.6894004043099253E-2</v>
      </c>
      <c r="I105" s="987">
        <v>1.9270997695262353E-2</v>
      </c>
      <c r="J105" s="1533">
        <v>3.7719916342890364E-3</v>
      </c>
      <c r="K105" s="988">
        <v>6.9149948692885975E-3</v>
      </c>
      <c r="L105" s="987">
        <v>0.56865598660437688</v>
      </c>
      <c r="M105" s="1533">
        <v>0.49584499312467617</v>
      </c>
      <c r="N105" s="988">
        <v>0.5853479960502439</v>
      </c>
      <c r="O105" s="992">
        <v>2.1296994716206243E-2</v>
      </c>
      <c r="P105" s="1532">
        <v>1.0602006584675017E-2</v>
      </c>
      <c r="Q105" s="993">
        <v>2.2060996588674543E-2</v>
      </c>
      <c r="R105" s="1000">
        <v>1.9999897868587177E-3</v>
      </c>
      <c r="S105" s="1519">
        <v>2.0000002411880522E-3</v>
      </c>
      <c r="T105" s="1001">
        <v>1.999997217412773E-3</v>
      </c>
      <c r="U105" s="1000">
        <v>1.012499015310866E-2</v>
      </c>
      <c r="V105" s="1519">
        <v>4.0000004823761044E-3</v>
      </c>
      <c r="W105" s="1001">
        <v>3.999994434825546E-3</v>
      </c>
      <c r="X105" s="1000">
        <v>1.8528005619348465E-2</v>
      </c>
      <c r="Y105" s="1519">
        <v>9.2239958751330169E-3</v>
      </c>
      <c r="Z105" s="1001">
        <v>1.8867003840349818E-2</v>
      </c>
      <c r="AA105" s="1014">
        <v>142.18787028741312</v>
      </c>
      <c r="AB105" s="1518">
        <v>118.30030879134067</v>
      </c>
      <c r="AC105" s="1015">
        <v>130.95502977305091</v>
      </c>
    </row>
    <row r="106" spans="1:29" s="693" customFormat="1" ht="15" customHeight="1" x14ac:dyDescent="0.2">
      <c r="A106" s="783" t="s">
        <v>798</v>
      </c>
      <c r="B106" s="762" t="s">
        <v>201</v>
      </c>
      <c r="C106" s="763" t="s">
        <v>44</v>
      </c>
      <c r="D106" s="764" t="s">
        <v>799</v>
      </c>
      <c r="E106" s="979" t="s">
        <v>2055</v>
      </c>
      <c r="F106" s="987">
        <v>0.13563000001533509</v>
      </c>
      <c r="G106" s="1533">
        <v>1.6548000011645546E-2</v>
      </c>
      <c r="H106" s="988">
        <v>6.6894000011699609E-2</v>
      </c>
      <c r="I106" s="987">
        <v>1.9270999973420817E-2</v>
      </c>
      <c r="J106" s="1533">
        <v>3.7720000010432729E-3</v>
      </c>
      <c r="K106" s="988">
        <v>6.9149999863796496E-3</v>
      </c>
      <c r="L106" s="987">
        <v>0.56865599997619021</v>
      </c>
      <c r="M106" s="1533">
        <v>0.49584500000039139</v>
      </c>
      <c r="N106" s="988">
        <v>0.58534800001036413</v>
      </c>
      <c r="O106" s="992">
        <v>3.2764000033733177E-2</v>
      </c>
      <c r="P106" s="1532">
        <v>1.631000001733432E-2</v>
      </c>
      <c r="Q106" s="993">
        <v>3.3940000004690482E-2</v>
      </c>
      <c r="R106" s="1000">
        <v>1.9999999915562539E-3</v>
      </c>
      <c r="S106" s="1519">
        <v>1.999999993847017E-3</v>
      </c>
      <c r="T106" s="1001">
        <v>2.0000000130500381E-3</v>
      </c>
      <c r="U106" s="1000">
        <v>1.0124999996184741E-2</v>
      </c>
      <c r="V106" s="1519">
        <v>3.9999999876940339E-3</v>
      </c>
      <c r="W106" s="1001">
        <v>3.9999999947297922E-3</v>
      </c>
      <c r="X106" s="1000">
        <v>2.8504999978800311E-2</v>
      </c>
      <c r="Y106" s="1519">
        <v>1.4190000017019835E-2</v>
      </c>
      <c r="Z106" s="1001">
        <v>2.902700001245764E-2</v>
      </c>
      <c r="AA106" s="1014">
        <v>186.80253108262599</v>
      </c>
      <c r="AB106" s="1518">
        <v>155.41981553979366</v>
      </c>
      <c r="AC106" s="1015">
        <v>172.0453135448879</v>
      </c>
    </row>
    <row r="107" spans="1:29" s="693" customFormat="1" ht="15" customHeight="1" x14ac:dyDescent="0.2">
      <c r="A107" s="783" t="s">
        <v>800</v>
      </c>
      <c r="B107" s="762" t="s">
        <v>201</v>
      </c>
      <c r="C107" s="763" t="s">
        <v>44</v>
      </c>
      <c r="D107" s="764" t="s">
        <v>801</v>
      </c>
      <c r="E107" s="979" t="s">
        <v>2055</v>
      </c>
      <c r="F107" s="987">
        <v>0.13563000009834364</v>
      </c>
      <c r="G107" s="1533">
        <v>1.6547999950906743E-2</v>
      </c>
      <c r="H107" s="988">
        <v>6.6894000004569257E-2</v>
      </c>
      <c r="I107" s="987">
        <v>1.9270999958603423E-2</v>
      </c>
      <c r="J107" s="1533">
        <v>3.7720000472072196E-3</v>
      </c>
      <c r="K107" s="988">
        <v>6.9149999679874175E-3</v>
      </c>
      <c r="L107" s="987">
        <v>0.568656000129802</v>
      </c>
      <c r="M107" s="1533">
        <v>0.49584500000807347</v>
      </c>
      <c r="N107" s="988">
        <v>0.58534799997491493</v>
      </c>
      <c r="O107" s="992">
        <v>4.99999963296306E-4</v>
      </c>
      <c r="P107" s="1532">
        <v>1.4999999875828299E-3</v>
      </c>
      <c r="Q107" s="993">
        <v>1.5000000276850591E-3</v>
      </c>
      <c r="R107" s="1000">
        <v>2.000000038557416E-3</v>
      </c>
      <c r="S107" s="1519">
        <v>1.9999999452957854E-3</v>
      </c>
      <c r="T107" s="1001">
        <v>2.0000000089062707E-3</v>
      </c>
      <c r="U107" s="1000">
        <v>1.0124999998238965E-2</v>
      </c>
      <c r="V107" s="1519">
        <v>4.0000000050355346E-3</v>
      </c>
      <c r="W107" s="1001">
        <v>4.0000000178125415E-3</v>
      </c>
      <c r="X107" s="1000">
        <v>4.99999963296306E-4</v>
      </c>
      <c r="Y107" s="1519">
        <v>4.9999995771295516E-4</v>
      </c>
      <c r="Z107" s="1001">
        <v>4.9999998122121181E-4</v>
      </c>
      <c r="AA107" s="1014">
        <v>169.98026768688371</v>
      </c>
      <c r="AB107" s="1518">
        <v>141.42354520571305</v>
      </c>
      <c r="AC107" s="1015">
        <v>156.5517428868192</v>
      </c>
    </row>
    <row r="108" spans="1:29" s="693" customFormat="1" ht="15" customHeight="1" x14ac:dyDescent="0.2">
      <c r="A108" s="783" t="s">
        <v>1008</v>
      </c>
      <c r="B108" s="762" t="s">
        <v>201</v>
      </c>
      <c r="C108" s="763" t="s">
        <v>44</v>
      </c>
      <c r="D108" s="764" t="s">
        <v>1520</v>
      </c>
      <c r="E108" s="979" t="s">
        <v>2055</v>
      </c>
      <c r="F108" s="987">
        <v>0.13563000008128526</v>
      </c>
      <c r="G108" s="1533">
        <v>1.6548000414589852E-2</v>
      </c>
      <c r="H108" s="988">
        <v>6.6894000143121884E-2</v>
      </c>
      <c r="I108" s="987">
        <v>1.9271000679235165E-2</v>
      </c>
      <c r="J108" s="1533">
        <v>3.7719996156905982E-3</v>
      </c>
      <c r="K108" s="988">
        <v>6.9150005080498142E-3</v>
      </c>
      <c r="L108" s="987">
        <v>0.56865600104936154</v>
      </c>
      <c r="M108" s="1533">
        <v>0.49584499998139014</v>
      </c>
      <c r="N108" s="988">
        <v>0.58534800013562815</v>
      </c>
      <c r="O108" s="992">
        <v>2.1296998750470308E-2</v>
      </c>
      <c r="P108" s="1532">
        <v>1.060199998599529E-2</v>
      </c>
      <c r="Q108" s="993">
        <v>2.2060999676320001E-2</v>
      </c>
      <c r="R108" s="1000">
        <v>2.000000582433669E-3</v>
      </c>
      <c r="S108" s="1519">
        <v>2.000000189252824E-3</v>
      </c>
      <c r="T108" s="1001">
        <v>2.0000000741036239E-3</v>
      </c>
      <c r="U108" s="1000">
        <v>1.0124998797453292E-2</v>
      </c>
      <c r="V108" s="1519">
        <v>4.0000003785056479E-3</v>
      </c>
      <c r="W108" s="1001">
        <v>4.0000001482072478E-3</v>
      </c>
      <c r="X108" s="1000">
        <v>1.8527999244348514E-2</v>
      </c>
      <c r="Y108" s="1519">
        <v>9.223999705774942E-3</v>
      </c>
      <c r="Z108" s="1001">
        <v>1.8867000330275222E-2</v>
      </c>
      <c r="AA108" s="1014">
        <v>184.80097196735002</v>
      </c>
      <c r="AB108" s="1518">
        <v>153.75440860668851</v>
      </c>
      <c r="AC108" s="1015">
        <v>170.20169509886088</v>
      </c>
    </row>
    <row r="109" spans="1:29" s="693" customFormat="1" ht="15" customHeight="1" x14ac:dyDescent="0.2">
      <c r="A109" s="783" t="s">
        <v>825</v>
      </c>
      <c r="B109" s="762" t="s">
        <v>201</v>
      </c>
      <c r="C109" s="763" t="s">
        <v>44</v>
      </c>
      <c r="D109" s="764" t="s">
        <v>826</v>
      </c>
      <c r="E109" s="979" t="s">
        <v>2055</v>
      </c>
      <c r="F109" s="987">
        <v>0.13474999998137627</v>
      </c>
      <c r="G109" s="1533">
        <v>1.6687999993398057E-2</v>
      </c>
      <c r="H109" s="988">
        <v>6.6946999998985984E-2</v>
      </c>
      <c r="I109" s="987">
        <v>1.9730999998915998E-2</v>
      </c>
      <c r="J109" s="1533">
        <v>3.5070000068383365E-3</v>
      </c>
      <c r="K109" s="988">
        <v>7.1860000059752486E-3</v>
      </c>
      <c r="L109" s="987">
        <v>1.4368199999648941</v>
      </c>
      <c r="M109" s="1533">
        <v>0.85970999998257036</v>
      </c>
      <c r="N109" s="988">
        <v>1.2870099999963496</v>
      </c>
      <c r="O109" s="992">
        <v>7.8633999984597414E-2</v>
      </c>
      <c r="P109" s="1532">
        <v>3.9143999993161337E-2</v>
      </c>
      <c r="Q109" s="993">
        <v>8.1454999996216249E-2</v>
      </c>
      <c r="R109" s="1000">
        <v>2.0000000116132625E-3</v>
      </c>
      <c r="S109" s="1519">
        <v>2.0000000102636732E-3</v>
      </c>
      <c r="T109" s="1001">
        <v>2.0000000001921731E-3</v>
      </c>
      <c r="U109" s="1000">
        <v>1.0125000007895601E-2</v>
      </c>
      <c r="V109" s="1519">
        <v>3.9999999986897435E-3</v>
      </c>
      <c r="W109" s="1001">
        <v>4.0000000003843463E-3</v>
      </c>
      <c r="X109" s="1000">
        <v>6.841100001178689E-2</v>
      </c>
      <c r="Y109" s="1519">
        <v>3.4055000010655118E-2</v>
      </c>
      <c r="Z109" s="1001">
        <v>6.9530000001075842E-2</v>
      </c>
      <c r="AA109" s="1014">
        <v>255.48004404534063</v>
      </c>
      <c r="AB109" s="1518">
        <v>212.61519503954432</v>
      </c>
      <c r="AC109" s="1015">
        <v>235.43026973452729</v>
      </c>
    </row>
    <row r="110" spans="1:29" s="693" customFormat="1" ht="15" customHeight="1" x14ac:dyDescent="0.2">
      <c r="A110" s="783" t="s">
        <v>827</v>
      </c>
      <c r="B110" s="762" t="s">
        <v>201</v>
      </c>
      <c r="C110" s="763" t="s">
        <v>44</v>
      </c>
      <c r="D110" s="764" t="s">
        <v>828</v>
      </c>
      <c r="E110" s="979" t="s">
        <v>2055</v>
      </c>
      <c r="F110" s="987">
        <v>0.13474999996705822</v>
      </c>
      <c r="G110" s="1533">
        <v>1.6688000026085829E-2</v>
      </c>
      <c r="H110" s="988">
        <v>6.6947000006082558E-2</v>
      </c>
      <c r="I110" s="987">
        <v>1.9730999990435059E-2</v>
      </c>
      <c r="J110" s="1533">
        <v>3.5069999920674514E-3</v>
      </c>
      <c r="K110" s="988">
        <v>7.1860000142587805E-3</v>
      </c>
      <c r="L110" s="987">
        <v>1.436819999936414</v>
      </c>
      <c r="M110" s="1533">
        <v>0.85970999997104192</v>
      </c>
      <c r="N110" s="988">
        <v>1.287009999991565</v>
      </c>
      <c r="O110" s="992">
        <v>5.000000546214042E-4</v>
      </c>
      <c r="P110" s="1532">
        <v>1.5000000059441449E-3</v>
      </c>
      <c r="Q110" s="993">
        <v>1.4999999799942666E-3</v>
      </c>
      <c r="R110" s="1000">
        <v>1.999999993242713E-3</v>
      </c>
      <c r="S110" s="1519">
        <v>2.0000000079255266E-3</v>
      </c>
      <c r="T110" s="1001">
        <v>2.0000000073490446E-3</v>
      </c>
      <c r="U110" s="1000">
        <v>1.0124999979868916E-2</v>
      </c>
      <c r="V110" s="1519">
        <v>4.0000000158510532E-3</v>
      </c>
      <c r="W110" s="1001">
        <v>4.0000000146980892E-3</v>
      </c>
      <c r="X110" s="1000">
        <v>5.000000546214042E-4</v>
      </c>
      <c r="Y110" s="1519">
        <v>5.0000000198138165E-4</v>
      </c>
      <c r="Z110" s="1001">
        <v>4.9999997631974423E-4</v>
      </c>
      <c r="AA110" s="1014">
        <v>236.54903189163934</v>
      </c>
      <c r="AB110" s="1518">
        <v>196.8153299148224</v>
      </c>
      <c r="AC110" s="1015">
        <v>217.87724087403831</v>
      </c>
    </row>
    <row r="111" spans="1:29" s="693" customFormat="1" ht="15" customHeight="1" x14ac:dyDescent="0.2">
      <c r="A111" s="783" t="s">
        <v>1009</v>
      </c>
      <c r="B111" s="762" t="s">
        <v>201</v>
      </c>
      <c r="C111" s="763" t="s">
        <v>44</v>
      </c>
      <c r="D111" s="764" t="s">
        <v>1521</v>
      </c>
      <c r="E111" s="979" t="s">
        <v>2055</v>
      </c>
      <c r="F111" s="987">
        <v>0.13475000068778353</v>
      </c>
      <c r="G111" s="1533">
        <v>1.6688000180706795E-2</v>
      </c>
      <c r="H111" s="988">
        <v>6.6947000352072697E-2</v>
      </c>
      <c r="I111" s="987">
        <v>1.9730999489154789E-2</v>
      </c>
      <c r="J111" s="1533">
        <v>3.5069998347483258E-3</v>
      </c>
      <c r="K111" s="988">
        <v>7.1860000865998728E-3</v>
      </c>
      <c r="L111" s="987">
        <v>1.4368200001989282</v>
      </c>
      <c r="M111" s="1533">
        <v>0.85970999966948713</v>
      </c>
      <c r="N111" s="988">
        <v>1.2870099997681819</v>
      </c>
      <c r="O111" s="992">
        <v>5.1111999768058233E-2</v>
      </c>
      <c r="P111" s="1532">
        <v>2.5443999563941062E-2</v>
      </c>
      <c r="Q111" s="993">
        <v>5.2946000422407748E-2</v>
      </c>
      <c r="R111" s="1000">
        <v>1.9999994997937898E-3</v>
      </c>
      <c r="S111" s="1519">
        <v>1.9999999453756655E-3</v>
      </c>
      <c r="T111" s="1001">
        <v>1.9999996565918192E-3</v>
      </c>
      <c r="U111" s="1000">
        <v>1.0125000954720508E-2</v>
      </c>
      <c r="V111" s="1519">
        <v>3.9999998907513309E-3</v>
      </c>
      <c r="W111" s="1001">
        <v>4.0000001847780055E-3</v>
      </c>
      <c r="X111" s="1000">
        <v>4.4467000751829175E-2</v>
      </c>
      <c r="Y111" s="1519">
        <v>2.213599974216364E-2</v>
      </c>
      <c r="Z111" s="1001">
        <v>4.5194999746440125E-2</v>
      </c>
      <c r="AA111" s="1014">
        <v>244.65091773506705</v>
      </c>
      <c r="AB111" s="1518">
        <v>203.5646420223986</v>
      </c>
      <c r="AC111" s="1015">
        <v>225.35951934192408</v>
      </c>
    </row>
    <row r="112" spans="1:29" s="693" customFormat="1" ht="15" customHeight="1" x14ac:dyDescent="0.2">
      <c r="A112" s="783" t="s">
        <v>786</v>
      </c>
      <c r="B112" s="762" t="s">
        <v>201</v>
      </c>
      <c r="C112" s="763" t="s">
        <v>44</v>
      </c>
      <c r="D112" s="764" t="s">
        <v>787</v>
      </c>
      <c r="E112" s="979" t="s">
        <v>2034</v>
      </c>
      <c r="F112" s="987">
        <v>3.5012000068296252E-2</v>
      </c>
      <c r="G112" s="1533">
        <v>1.9648999912355525E-2</v>
      </c>
      <c r="H112" s="988">
        <v>8.2950000702272722E-3</v>
      </c>
      <c r="I112" s="987">
        <v>5.8750000501181631E-3</v>
      </c>
      <c r="J112" s="1533">
        <v>4.1739998991093871E-3</v>
      </c>
      <c r="K112" s="988">
        <v>2.6839999542355463E-3</v>
      </c>
      <c r="L112" s="987">
        <v>0.67474700006499311</v>
      </c>
      <c r="M112" s="1533">
        <v>0.53118200011903705</v>
      </c>
      <c r="N112" s="988">
        <v>0.54446699994241277</v>
      </c>
      <c r="O112" s="992">
        <v>5.0000002163961394E-4</v>
      </c>
      <c r="P112" s="1532">
        <v>1.5000000625046625E-3</v>
      </c>
      <c r="Q112" s="993">
        <v>1.4999999620689043E-3</v>
      </c>
      <c r="R112" s="1000">
        <v>2.0000000865584558E-3</v>
      </c>
      <c r="S112" s="1519">
        <v>1.9999999292923225E-3</v>
      </c>
      <c r="T112" s="1001">
        <v>2.0000000015641685E-3</v>
      </c>
      <c r="U112" s="1000">
        <v>1.0124999825760277E-2</v>
      </c>
      <c r="V112" s="1519">
        <v>4.0000000896554862E-3</v>
      </c>
      <c r="W112" s="1001">
        <v>4.0000000031283371E-3</v>
      </c>
      <c r="X112" s="1000">
        <v>5.0000002163961394E-4</v>
      </c>
      <c r="Y112" s="1519">
        <v>5.0000009785850115E-4</v>
      </c>
      <c r="Z112" s="1001">
        <v>5.000000394952646E-4</v>
      </c>
      <c r="AA112" s="1014">
        <v>132.99600117244898</v>
      </c>
      <c r="AB112" s="1518">
        <v>111.27930694903202</v>
      </c>
      <c r="AC112" s="1015">
        <v>123.77817231164389</v>
      </c>
    </row>
    <row r="113" spans="1:29" s="693" customFormat="1" ht="15" customHeight="1" x14ac:dyDescent="0.2">
      <c r="A113" s="783" t="s">
        <v>802</v>
      </c>
      <c r="B113" s="762" t="s">
        <v>201</v>
      </c>
      <c r="C113" s="763" t="s">
        <v>44</v>
      </c>
      <c r="D113" s="764" t="s">
        <v>803</v>
      </c>
      <c r="E113" s="979" t="s">
        <v>2054</v>
      </c>
      <c r="F113" s="987">
        <v>3.5011999989637006E-2</v>
      </c>
      <c r="G113" s="1533">
        <v>1.9649000005645772E-2</v>
      </c>
      <c r="H113" s="988">
        <v>8.2950000043053446E-3</v>
      </c>
      <c r="I113" s="987">
        <v>5.8750000066616452E-3</v>
      </c>
      <c r="J113" s="1533">
        <v>4.1740000089957648E-3</v>
      </c>
      <c r="K113" s="988">
        <v>2.6840000015740202E-3</v>
      </c>
      <c r="L113" s="987">
        <v>0.674747000017343</v>
      </c>
      <c r="M113" s="1533">
        <v>0.53118199999209603</v>
      </c>
      <c r="N113" s="988">
        <v>0.54446700000637749</v>
      </c>
      <c r="O113" s="992">
        <v>4.9999999634910467E-4</v>
      </c>
      <c r="P113" s="1532">
        <v>1.5000000048577206E-3</v>
      </c>
      <c r="Q113" s="993">
        <v>1.500000001043343E-3</v>
      </c>
      <c r="R113" s="1000">
        <v>1.9999999853964187E-3</v>
      </c>
      <c r="S113" s="1519">
        <v>2.0000000003666204E-3</v>
      </c>
      <c r="T113" s="1001">
        <v>2.0000000013911238E-3</v>
      </c>
      <c r="U113" s="1000">
        <v>1.0125000008668811E-2</v>
      </c>
      <c r="V113" s="1519">
        <v>4.0000000007332408E-3</v>
      </c>
      <c r="W113" s="1001">
        <v>4.0000000027822476E-3</v>
      </c>
      <c r="X113" s="1000">
        <v>4.9999999634910467E-4</v>
      </c>
      <c r="Y113" s="1519">
        <v>4.9999999550890003E-4</v>
      </c>
      <c r="Z113" s="1001">
        <v>5.0000000034778095E-4</v>
      </c>
      <c r="AA113" s="1014">
        <v>174.52772831048895</v>
      </c>
      <c r="AB113" s="1518">
        <v>145.4360455386977</v>
      </c>
      <c r="AC113" s="1015">
        <v>161.20317865607805</v>
      </c>
    </row>
    <row r="114" spans="1:29" s="693" customFormat="1" ht="15" customHeight="1" x14ac:dyDescent="0.2">
      <c r="A114" s="783" t="s">
        <v>829</v>
      </c>
      <c r="B114" s="762" t="s">
        <v>201</v>
      </c>
      <c r="C114" s="763" t="s">
        <v>44</v>
      </c>
      <c r="D114" s="764" t="s">
        <v>830</v>
      </c>
      <c r="E114" s="979" t="s">
        <v>2054</v>
      </c>
      <c r="F114" s="987">
        <v>7.4000000000898403E-2</v>
      </c>
      <c r="G114" s="1533">
        <v>7.5999999999349976E-2</v>
      </c>
      <c r="H114" s="988">
        <v>3.6999999997986442E-2</v>
      </c>
      <c r="I114" s="987">
        <v>0.16499999999915776</v>
      </c>
      <c r="J114" s="1533">
        <v>8.0999999999001759E-2</v>
      </c>
      <c r="K114" s="988">
        <v>0.15600000000161904</v>
      </c>
      <c r="L114" s="987">
        <v>1.5963599999983853</v>
      </c>
      <c r="M114" s="1533">
        <v>1.2889060000056294</v>
      </c>
      <c r="N114" s="988">
        <v>1.3332800000024287</v>
      </c>
      <c r="O114" s="992">
        <v>5.0000000446388218E-4</v>
      </c>
      <c r="P114" s="1532">
        <v>1.49999999912169E-3</v>
      </c>
      <c r="Q114" s="993">
        <v>1.5000000021339578E-3</v>
      </c>
      <c r="R114" s="1000">
        <v>2.0000000038181633E-3</v>
      </c>
      <c r="S114" s="1519">
        <v>2.0000000014083917E-3</v>
      </c>
      <c r="T114" s="1001">
        <v>2.0000000011374274E-3</v>
      </c>
      <c r="U114" s="1000">
        <v>1.0125000006169423E-2</v>
      </c>
      <c r="V114" s="1519">
        <v>4.0000000028167833E-3</v>
      </c>
      <c r="W114" s="1001">
        <v>4.0000000022748549E-3</v>
      </c>
      <c r="X114" s="1000">
        <v>5.0000000446388218E-4</v>
      </c>
      <c r="Y114" s="1519">
        <v>5.0000000228670155E-4</v>
      </c>
      <c r="Z114" s="1001">
        <v>4.999999990034699E-4</v>
      </c>
      <c r="AA114" s="1014">
        <v>260.53980499934187</v>
      </c>
      <c r="AB114" s="1518">
        <v>217.00462617976956</v>
      </c>
      <c r="AC114" s="1015">
        <v>240.4442950715073</v>
      </c>
    </row>
    <row r="115" spans="1:29" s="693" customFormat="1" ht="15" customHeight="1" x14ac:dyDescent="0.2">
      <c r="A115" s="783" t="s">
        <v>1010</v>
      </c>
      <c r="B115" s="762" t="s">
        <v>201</v>
      </c>
      <c r="C115" s="763" t="s">
        <v>44</v>
      </c>
      <c r="D115" s="764" t="s">
        <v>745</v>
      </c>
      <c r="E115" s="979" t="s">
        <v>1513</v>
      </c>
      <c r="F115" s="987">
        <v>2.989235022328268</v>
      </c>
      <c r="G115" s="1533">
        <v>1.3932939976797794</v>
      </c>
      <c r="H115" s="988">
        <v>1.1406899931214505</v>
      </c>
      <c r="I115" s="987">
        <v>1.6131900015147467</v>
      </c>
      <c r="J115" s="1533">
        <v>0.96306000023315563</v>
      </c>
      <c r="K115" s="988">
        <v>1.0039399898956844</v>
      </c>
      <c r="L115" s="987">
        <v>1.9944020189560898</v>
      </c>
      <c r="M115" s="1533">
        <v>1.8192739933696174</v>
      </c>
      <c r="N115" s="988">
        <v>1.1027499915748975</v>
      </c>
      <c r="O115" s="992">
        <v>2.3724699934425191</v>
      </c>
      <c r="P115" s="1532">
        <v>1.1431029993842166</v>
      </c>
      <c r="Q115" s="993">
        <v>0.3927610030976974</v>
      </c>
      <c r="R115" s="1000">
        <v>9.9999783263564259E-4</v>
      </c>
      <c r="S115" s="1519">
        <v>9.9999522303158154E-4</v>
      </c>
      <c r="T115" s="1001">
        <v>9.9999660636688765E-4</v>
      </c>
      <c r="U115" s="1000">
        <v>0</v>
      </c>
      <c r="V115" s="1519">
        <v>0</v>
      </c>
      <c r="W115" s="1001">
        <v>0</v>
      </c>
      <c r="X115" s="1000">
        <v>1.3048580187704992</v>
      </c>
      <c r="Y115" s="1519">
        <v>0.62870701102784199</v>
      </c>
      <c r="Z115" s="1001">
        <v>0.21227300337455982</v>
      </c>
      <c r="AA115" s="1014">
        <v>264.44117074761306</v>
      </c>
      <c r="AB115" s="1518">
        <v>220.02576488855445</v>
      </c>
      <c r="AC115" s="1015">
        <v>243.57588012105364</v>
      </c>
    </row>
    <row r="116" spans="1:29" s="693" customFormat="1" ht="15" customHeight="1" x14ac:dyDescent="0.2">
      <c r="A116" s="783" t="s">
        <v>1011</v>
      </c>
      <c r="B116" s="762" t="s">
        <v>201</v>
      </c>
      <c r="C116" s="763" t="s">
        <v>44</v>
      </c>
      <c r="D116" s="764" t="s">
        <v>745</v>
      </c>
      <c r="E116" s="979" t="s">
        <v>1513</v>
      </c>
      <c r="F116" s="987">
        <v>3.653508973327257</v>
      </c>
      <c r="G116" s="1533">
        <v>1.7416170082654141</v>
      </c>
      <c r="H116" s="988">
        <v>1.1562799946868767</v>
      </c>
      <c r="I116" s="987">
        <v>1.9638839947624067</v>
      </c>
      <c r="J116" s="1533">
        <v>1.2038249992873711</v>
      </c>
      <c r="K116" s="988">
        <v>1.018799998637806</v>
      </c>
      <c r="L116" s="987">
        <v>2.4842559952707948</v>
      </c>
      <c r="M116" s="1533">
        <v>2.2740930084547335</v>
      </c>
      <c r="N116" s="988">
        <v>1.1110499972448138</v>
      </c>
      <c r="O116" s="992">
        <v>2.3724699903372914</v>
      </c>
      <c r="P116" s="1532">
        <v>1.1431030018117705</v>
      </c>
      <c r="Q116" s="993">
        <v>0.39419300207062707</v>
      </c>
      <c r="R116" s="1000">
        <v>9.999962215728425E-4</v>
      </c>
      <c r="S116" s="1519">
        <v>1.0000039019602406E-3</v>
      </c>
      <c r="T116" s="1001">
        <v>1.0000019611629833E-3</v>
      </c>
      <c r="U116" s="1000">
        <v>0</v>
      </c>
      <c r="V116" s="1519">
        <v>0</v>
      </c>
      <c r="W116" s="1001">
        <v>0</v>
      </c>
      <c r="X116" s="1000">
        <v>1.3048579897952437</v>
      </c>
      <c r="Y116" s="1519">
        <v>0.62870699750642911</v>
      </c>
      <c r="Z116" s="1001">
        <v>0.21324499669975916</v>
      </c>
      <c r="AA116" s="1014">
        <v>373.50779510147214</v>
      </c>
      <c r="AB116" s="1518">
        <v>311.50902987568128</v>
      </c>
      <c r="AC116" s="1015">
        <v>345.773791708901</v>
      </c>
    </row>
    <row r="117" spans="1:29" s="693" customFormat="1" ht="15" customHeight="1" x14ac:dyDescent="0.2">
      <c r="A117" s="783" t="s">
        <v>1012</v>
      </c>
      <c r="B117" s="762" t="s">
        <v>201</v>
      </c>
      <c r="C117" s="763" t="s">
        <v>744</v>
      </c>
      <c r="D117" s="764" t="s">
        <v>114</v>
      </c>
      <c r="E117" s="979" t="s">
        <v>163</v>
      </c>
      <c r="F117" s="987">
        <v>0</v>
      </c>
      <c r="G117" s="1533">
        <v>0</v>
      </c>
      <c r="H117" s="988">
        <v>0</v>
      </c>
      <c r="I117" s="987">
        <v>0</v>
      </c>
      <c r="J117" s="1533">
        <v>0</v>
      </c>
      <c r="K117" s="988">
        <v>0</v>
      </c>
      <c r="L117" s="987">
        <v>0</v>
      </c>
      <c r="M117" s="1533">
        <v>0</v>
      </c>
      <c r="N117" s="988">
        <v>0</v>
      </c>
      <c r="O117" s="992">
        <v>0</v>
      </c>
      <c r="P117" s="1532">
        <v>0</v>
      </c>
      <c r="Q117" s="993">
        <v>0</v>
      </c>
      <c r="R117" s="1000">
        <v>0</v>
      </c>
      <c r="S117" s="1519">
        <v>0</v>
      </c>
      <c r="T117" s="1001">
        <v>0</v>
      </c>
      <c r="U117" s="1000">
        <v>0</v>
      </c>
      <c r="V117" s="1519">
        <v>0</v>
      </c>
      <c r="W117" s="1001">
        <v>0</v>
      </c>
      <c r="X117" s="1000">
        <v>0</v>
      </c>
      <c r="Y117" s="1519">
        <v>0</v>
      </c>
      <c r="Z117" s="1001">
        <v>0</v>
      </c>
      <c r="AA117" s="1014">
        <v>0</v>
      </c>
      <c r="AB117" s="1518">
        <v>0</v>
      </c>
      <c r="AC117" s="1015">
        <v>0</v>
      </c>
    </row>
    <row r="118" spans="1:29" s="693" customFormat="1" ht="15" customHeight="1" x14ac:dyDescent="0.2">
      <c r="A118" s="783" t="s">
        <v>1637</v>
      </c>
      <c r="B118" s="762" t="s">
        <v>201</v>
      </c>
      <c r="C118" s="763" t="s">
        <v>931</v>
      </c>
      <c r="D118" s="764" t="s">
        <v>114</v>
      </c>
      <c r="E118" s="979" t="s">
        <v>163</v>
      </c>
      <c r="F118" s="987">
        <v>0</v>
      </c>
      <c r="G118" s="1533">
        <v>0</v>
      </c>
      <c r="H118" s="988">
        <v>0</v>
      </c>
      <c r="I118" s="987">
        <v>0</v>
      </c>
      <c r="J118" s="1533">
        <v>0</v>
      </c>
      <c r="K118" s="988">
        <v>0</v>
      </c>
      <c r="L118" s="987">
        <v>0</v>
      </c>
      <c r="M118" s="1533">
        <v>0</v>
      </c>
      <c r="N118" s="988">
        <v>0</v>
      </c>
      <c r="O118" s="992">
        <v>0</v>
      </c>
      <c r="P118" s="1532">
        <v>0</v>
      </c>
      <c r="Q118" s="993">
        <v>0</v>
      </c>
      <c r="R118" s="1000">
        <v>0</v>
      </c>
      <c r="S118" s="1519">
        <v>0</v>
      </c>
      <c r="T118" s="1001">
        <v>0</v>
      </c>
      <c r="U118" s="1000">
        <v>0</v>
      </c>
      <c r="V118" s="1519">
        <v>0</v>
      </c>
      <c r="W118" s="1001">
        <v>0</v>
      </c>
      <c r="X118" s="1000">
        <v>0</v>
      </c>
      <c r="Y118" s="1519">
        <v>0</v>
      </c>
      <c r="Z118" s="1001">
        <v>0</v>
      </c>
      <c r="AA118" s="1014">
        <v>0</v>
      </c>
      <c r="AB118" s="1518">
        <v>0</v>
      </c>
      <c r="AC118" s="1015">
        <v>0</v>
      </c>
    </row>
    <row r="119" spans="1:29" s="693" customFormat="1" ht="15" customHeight="1" x14ac:dyDescent="0.2">
      <c r="A119" s="783" t="s">
        <v>837</v>
      </c>
      <c r="B119" s="762" t="s">
        <v>201</v>
      </c>
      <c r="C119" s="763" t="s">
        <v>17</v>
      </c>
      <c r="D119" s="764" t="s">
        <v>745</v>
      </c>
      <c r="E119" s="979" t="s">
        <v>2052</v>
      </c>
      <c r="F119" s="987">
        <v>6.5690696211940818</v>
      </c>
      <c r="G119" s="1533">
        <v>3.0364530402262115</v>
      </c>
      <c r="H119" s="988">
        <v>1.8195600857117302</v>
      </c>
      <c r="I119" s="987">
        <v>2.7114877469908523</v>
      </c>
      <c r="J119" s="1533">
        <v>2.0727090530814176</v>
      </c>
      <c r="K119" s="988">
        <v>1.4476100498688786</v>
      </c>
      <c r="L119" s="987">
        <v>2.9490928155411336</v>
      </c>
      <c r="M119" s="1533">
        <v>3.0100489683424754</v>
      </c>
      <c r="N119" s="988">
        <v>2.2883900920765909</v>
      </c>
      <c r="O119" s="992">
        <v>1.6999923694150369E-2</v>
      </c>
      <c r="P119" s="1532">
        <v>9.8770130192618582E-3</v>
      </c>
      <c r="Q119" s="993">
        <v>1.3793016282895377E-2</v>
      </c>
      <c r="R119" s="1000">
        <v>2.0000684121410503E-3</v>
      </c>
      <c r="S119" s="1519">
        <v>2.0000396115458265E-3</v>
      </c>
      <c r="T119" s="1001">
        <v>2.0000375928640969E-3</v>
      </c>
      <c r="U119" s="1000">
        <v>0</v>
      </c>
      <c r="V119" s="1519">
        <v>0</v>
      </c>
      <c r="W119" s="1001">
        <v>0</v>
      </c>
      <c r="X119" s="1000">
        <v>4.249939810472057E-3</v>
      </c>
      <c r="Y119" s="1519">
        <v>2.46896704422423E-3</v>
      </c>
      <c r="Z119" s="1001">
        <v>3.2619911514175752E-3</v>
      </c>
      <c r="AA119" s="1014">
        <v>277.47597730690347</v>
      </c>
      <c r="AB119" s="1518">
        <v>233.42653861375845</v>
      </c>
      <c r="AC119" s="1015">
        <v>259.81554891090883</v>
      </c>
    </row>
    <row r="120" spans="1:29" s="693" customFormat="1" ht="15" customHeight="1" x14ac:dyDescent="0.2">
      <c r="A120" s="783" t="s">
        <v>838</v>
      </c>
      <c r="B120" s="762" t="s">
        <v>201</v>
      </c>
      <c r="C120" s="763" t="s">
        <v>17</v>
      </c>
      <c r="D120" s="764" t="s">
        <v>745</v>
      </c>
      <c r="E120" s="979" t="s">
        <v>2051</v>
      </c>
      <c r="F120" s="987">
        <v>6.5690700361831507</v>
      </c>
      <c r="G120" s="1533">
        <v>3.0364530148642066</v>
      </c>
      <c r="H120" s="988">
        <v>1.8195599678102539</v>
      </c>
      <c r="I120" s="987">
        <v>2.7114879536011056</v>
      </c>
      <c r="J120" s="1533">
        <v>2.0727090217739121</v>
      </c>
      <c r="K120" s="988">
        <v>1.4476100243290435</v>
      </c>
      <c r="L120" s="987">
        <v>2.949092952107931</v>
      </c>
      <c r="M120" s="1533">
        <v>3.0100489823738981</v>
      </c>
      <c r="N120" s="988">
        <v>2.2883899692159475</v>
      </c>
      <c r="O120" s="992">
        <v>1.6999950830590523E-2</v>
      </c>
      <c r="P120" s="1532">
        <v>9.8769650242688731E-3</v>
      </c>
      <c r="Q120" s="993">
        <v>1.3793028325328065E-2</v>
      </c>
      <c r="R120" s="1000">
        <v>1.9999816945055629E-3</v>
      </c>
      <c r="S120" s="1519">
        <v>2.00003673697751E-3</v>
      </c>
      <c r="T120" s="1001">
        <v>2.0000153306460131E-3</v>
      </c>
      <c r="U120" s="1000">
        <v>0</v>
      </c>
      <c r="V120" s="1519">
        <v>0</v>
      </c>
      <c r="W120" s="1001">
        <v>0</v>
      </c>
      <c r="X120" s="1000">
        <v>4.249961100824322E-3</v>
      </c>
      <c r="Y120" s="1519">
        <v>2.4690244605990791E-3</v>
      </c>
      <c r="Z120" s="1001">
        <v>3.2620271943759349E-3</v>
      </c>
      <c r="AA120" s="1014">
        <v>265.927970965783</v>
      </c>
      <c r="AB120" s="1518">
        <v>221.46274874422213</v>
      </c>
      <c r="AC120" s="1015">
        <v>245.28092256139129</v>
      </c>
    </row>
    <row r="121" spans="1:29" s="693" customFormat="1" ht="15" customHeight="1" x14ac:dyDescent="0.2">
      <c r="A121" s="783" t="s">
        <v>839</v>
      </c>
      <c r="B121" s="762" t="s">
        <v>201</v>
      </c>
      <c r="C121" s="763" t="s">
        <v>17</v>
      </c>
      <c r="D121" s="764" t="s">
        <v>745</v>
      </c>
      <c r="E121" s="979" t="s">
        <v>2050</v>
      </c>
      <c r="F121" s="987">
        <v>6.5690708766926607</v>
      </c>
      <c r="G121" s="1533">
        <v>3.0364527803649337</v>
      </c>
      <c r="H121" s="988">
        <v>1.8195600535892691</v>
      </c>
      <c r="I121" s="987">
        <v>2.7114884606844529</v>
      </c>
      <c r="J121" s="1533">
        <v>2.0727088511592671</v>
      </c>
      <c r="K121" s="988">
        <v>1.4476100964834744</v>
      </c>
      <c r="L121" s="987">
        <v>2.949093345395982</v>
      </c>
      <c r="M121" s="1533">
        <v>3.0100488343181664</v>
      </c>
      <c r="N121" s="988">
        <v>2.2883900917567508</v>
      </c>
      <c r="O121" s="992">
        <v>1.7000014876287144E-2</v>
      </c>
      <c r="P121" s="1532">
        <v>9.8770940738653577E-3</v>
      </c>
      <c r="Q121" s="993">
        <v>1.3793036088403647E-2</v>
      </c>
      <c r="R121" s="1000">
        <v>2.0000341603630695E-3</v>
      </c>
      <c r="S121" s="1519">
        <v>1.9999821357665499E-3</v>
      </c>
      <c r="T121" s="1001">
        <v>2.0000523876097091E-3</v>
      </c>
      <c r="U121" s="1000">
        <v>0</v>
      </c>
      <c r="V121" s="1519">
        <v>0</v>
      </c>
      <c r="W121" s="1001">
        <v>0</v>
      </c>
      <c r="X121" s="1000">
        <v>4.2499348473720496E-3</v>
      </c>
      <c r="Y121" s="1519">
        <v>2.4689182638238717E-3</v>
      </c>
      <c r="Z121" s="1001">
        <v>3.2619426361593191E-3</v>
      </c>
      <c r="AA121" s="1014">
        <v>284.65579026418635</v>
      </c>
      <c r="AB121" s="1518">
        <v>237.10132674413788</v>
      </c>
      <c r="AC121" s="1015">
        <v>262.62579900354029</v>
      </c>
    </row>
    <row r="122" spans="1:29" s="693" customFormat="1" ht="15" customHeight="1" x14ac:dyDescent="0.2">
      <c r="A122" s="783" t="s">
        <v>840</v>
      </c>
      <c r="B122" s="762" t="s">
        <v>201</v>
      </c>
      <c r="C122" s="763" t="s">
        <v>17</v>
      </c>
      <c r="D122" s="764" t="s">
        <v>745</v>
      </c>
      <c r="E122" s="979" t="s">
        <v>2049</v>
      </c>
      <c r="F122" s="987">
        <v>6.5690699707918094</v>
      </c>
      <c r="G122" s="1533">
        <v>3.0364529927841599</v>
      </c>
      <c r="H122" s="988">
        <v>1.819560023706019</v>
      </c>
      <c r="I122" s="987">
        <v>2.7114880360576774</v>
      </c>
      <c r="J122" s="1533">
        <v>2.0727089977731401</v>
      </c>
      <c r="K122" s="988">
        <v>1.4476100031473214</v>
      </c>
      <c r="L122" s="987">
        <v>2.9490930188250299</v>
      </c>
      <c r="M122" s="1533">
        <v>3.0100489998200968</v>
      </c>
      <c r="N122" s="988">
        <v>2.2883900480117747</v>
      </c>
      <c r="O122" s="992">
        <v>1.6999966993316636E-2</v>
      </c>
      <c r="P122" s="1532">
        <v>9.8769632825556706E-3</v>
      </c>
      <c r="Q122" s="993">
        <v>1.3793022394721579E-2</v>
      </c>
      <c r="R122" s="1000">
        <v>2.0000089325017682E-3</v>
      </c>
      <c r="S122" s="1519">
        <v>1.9999942786925158E-3</v>
      </c>
      <c r="T122" s="1001">
        <v>1.9999865188867799E-3</v>
      </c>
      <c r="U122" s="1000">
        <v>0</v>
      </c>
      <c r="V122" s="1519">
        <v>0</v>
      </c>
      <c r="W122" s="1001">
        <v>0</v>
      </c>
      <c r="X122" s="1000">
        <v>4.2500189815662575E-3</v>
      </c>
      <c r="Y122" s="1519">
        <v>2.4689825671760958E-3</v>
      </c>
      <c r="Z122" s="1001">
        <v>3.2620261179861268E-3</v>
      </c>
      <c r="AA122" s="1014">
        <v>286.11683156754839</v>
      </c>
      <c r="AB122" s="1518">
        <v>237.85898741121642</v>
      </c>
      <c r="AC122" s="1015">
        <v>263.19013554683227</v>
      </c>
    </row>
    <row r="123" spans="1:29" s="693" customFormat="1" ht="15" customHeight="1" x14ac:dyDescent="0.2">
      <c r="A123" s="783" t="s">
        <v>841</v>
      </c>
      <c r="B123" s="762" t="s">
        <v>201</v>
      </c>
      <c r="C123" s="763" t="s">
        <v>17</v>
      </c>
      <c r="D123" s="764" t="s">
        <v>745</v>
      </c>
      <c r="E123" s="979" t="s">
        <v>2048</v>
      </c>
      <c r="F123" s="987">
        <v>6.4293020886689973</v>
      </c>
      <c r="G123" s="1533">
        <v>2.9044329700950899</v>
      </c>
      <c r="H123" s="988">
        <v>1.7125300170876236</v>
      </c>
      <c r="I123" s="987">
        <v>2.54376701796033</v>
      </c>
      <c r="J123" s="1533">
        <v>1.9538919859848491</v>
      </c>
      <c r="K123" s="988">
        <v>1.3611800231092721</v>
      </c>
      <c r="L123" s="987">
        <v>2.8372790319524959</v>
      </c>
      <c r="M123" s="1533">
        <v>2.8912319734088334</v>
      </c>
      <c r="N123" s="988">
        <v>2.1980600237818169</v>
      </c>
      <c r="O123" s="992">
        <v>1.7000002954426861E-2</v>
      </c>
      <c r="P123" s="1532">
        <v>9.8770003760340567E-3</v>
      </c>
      <c r="Q123" s="993">
        <v>1.3793003031078077E-2</v>
      </c>
      <c r="R123" s="1000">
        <v>2.0000084939772165E-3</v>
      </c>
      <c r="S123" s="1519">
        <v>1.99998653072347E-3</v>
      </c>
      <c r="T123" s="1001">
        <v>1.9999964628418018E-3</v>
      </c>
      <c r="U123" s="1000">
        <v>0</v>
      </c>
      <c r="V123" s="1519">
        <v>0</v>
      </c>
      <c r="W123" s="1001">
        <v>0</v>
      </c>
      <c r="X123" s="1000">
        <v>4.2499891978768009E-3</v>
      </c>
      <c r="Y123" s="1519">
        <v>2.4689988015359396E-3</v>
      </c>
      <c r="Z123" s="1001">
        <v>3.2620108991473101E-3</v>
      </c>
      <c r="AA123" s="1014">
        <v>298.54872288436263</v>
      </c>
      <c r="AB123" s="1518">
        <v>248.53876335489659</v>
      </c>
      <c r="AC123" s="1015">
        <v>275.21137945947527</v>
      </c>
    </row>
    <row r="124" spans="1:29" s="693" customFormat="1" ht="15" customHeight="1" x14ac:dyDescent="0.2">
      <c r="A124" s="783" t="s">
        <v>842</v>
      </c>
      <c r="B124" s="762" t="s">
        <v>201</v>
      </c>
      <c r="C124" s="763" t="s">
        <v>17</v>
      </c>
      <c r="D124" s="764" t="s">
        <v>745</v>
      </c>
      <c r="E124" s="979" t="s">
        <v>2047</v>
      </c>
      <c r="F124" s="987">
        <v>6.4293020863894057</v>
      </c>
      <c r="G124" s="1533">
        <v>2.9044329561246625</v>
      </c>
      <c r="H124" s="988">
        <v>1.7125300336568174</v>
      </c>
      <c r="I124" s="987">
        <v>2.5437670273952495</v>
      </c>
      <c r="J124" s="1533">
        <v>1.9538919469274922</v>
      </c>
      <c r="K124" s="988">
        <v>1.3611800030222883</v>
      </c>
      <c r="L124" s="987">
        <v>2.8372790218260633</v>
      </c>
      <c r="M124" s="1533">
        <v>2.8912319420860424</v>
      </c>
      <c r="N124" s="988">
        <v>2.1980600322572168</v>
      </c>
      <c r="O124" s="992">
        <v>1.7000016589121886E-2</v>
      </c>
      <c r="P124" s="1532">
        <v>9.877014680294189E-3</v>
      </c>
      <c r="Q124" s="993">
        <v>1.379300751933614E-2</v>
      </c>
      <c r="R124" s="1000">
        <v>2.0000136149765273E-3</v>
      </c>
      <c r="S124" s="1519">
        <v>2.0000109990584618E-3</v>
      </c>
      <c r="T124" s="1001">
        <v>2.0000084985256389E-3</v>
      </c>
      <c r="U124" s="1000">
        <v>0</v>
      </c>
      <c r="V124" s="1519">
        <v>0</v>
      </c>
      <c r="W124" s="1001">
        <v>0</v>
      </c>
      <c r="X124" s="1000">
        <v>4.2499876242507052E-3</v>
      </c>
      <c r="Y124" s="1519">
        <v>2.4690089876289486E-3</v>
      </c>
      <c r="Z124" s="1001">
        <v>3.2620063584906517E-3</v>
      </c>
      <c r="AA124" s="1014">
        <v>292.73253233209942</v>
      </c>
      <c r="AB124" s="1518">
        <v>245.18952086143878</v>
      </c>
      <c r="AC124" s="1015">
        <v>272.34004343941706</v>
      </c>
    </row>
    <row r="125" spans="1:29" s="693" customFormat="1" ht="15" customHeight="1" x14ac:dyDescent="0.2">
      <c r="A125" s="783" t="s">
        <v>843</v>
      </c>
      <c r="B125" s="762" t="s">
        <v>201</v>
      </c>
      <c r="C125" s="763" t="s">
        <v>17</v>
      </c>
      <c r="D125" s="764" t="s">
        <v>745</v>
      </c>
      <c r="E125" s="979" t="s">
        <v>2046</v>
      </c>
      <c r="F125" s="987">
        <v>6.4293019411280277</v>
      </c>
      <c r="G125" s="1533">
        <v>2.9044330420178812</v>
      </c>
      <c r="H125" s="988">
        <v>1.7125300367789713</v>
      </c>
      <c r="I125" s="987">
        <v>2.5437669533391203</v>
      </c>
      <c r="J125" s="1533">
        <v>1.9538920071865953</v>
      </c>
      <c r="K125" s="988">
        <v>1.3611800084727457</v>
      </c>
      <c r="L125" s="987">
        <v>2.8372789705374855</v>
      </c>
      <c r="M125" s="1533">
        <v>2.8912320260393236</v>
      </c>
      <c r="N125" s="988">
        <v>2.1980600246416961</v>
      </c>
      <c r="O125" s="992">
        <v>1.7000011663371319E-2</v>
      </c>
      <c r="P125" s="1532">
        <v>9.877020645218634E-3</v>
      </c>
      <c r="Q125" s="993">
        <v>1.3792997444444823E-2</v>
      </c>
      <c r="R125" s="1000">
        <v>2.0000013721613316E-3</v>
      </c>
      <c r="S125" s="1519">
        <v>1.9999901240189315E-3</v>
      </c>
      <c r="T125" s="1001">
        <v>1.9999933709926514E-3</v>
      </c>
      <c r="U125" s="1000">
        <v>0</v>
      </c>
      <c r="V125" s="1519">
        <v>0</v>
      </c>
      <c r="W125" s="1001">
        <v>0</v>
      </c>
      <c r="X125" s="1000">
        <v>4.249964800250282E-3</v>
      </c>
      <c r="Y125" s="1519">
        <v>2.4689952670660202E-3</v>
      </c>
      <c r="Z125" s="1001">
        <v>3.2620179623516822E-3</v>
      </c>
      <c r="AA125" s="1014">
        <v>276.49537821759441</v>
      </c>
      <c r="AB125" s="1518">
        <v>232.58298248910586</v>
      </c>
      <c r="AC125" s="1015">
        <v>258.82876978990896</v>
      </c>
    </row>
    <row r="126" spans="1:29" s="693" customFormat="1" ht="15" customHeight="1" x14ac:dyDescent="0.2">
      <c r="A126" s="783" t="s">
        <v>844</v>
      </c>
      <c r="B126" s="762" t="s">
        <v>201</v>
      </c>
      <c r="C126" s="763" t="s">
        <v>17</v>
      </c>
      <c r="D126" s="764" t="s">
        <v>745</v>
      </c>
      <c r="E126" s="979" t="s">
        <v>2045</v>
      </c>
      <c r="F126" s="987">
        <v>6.4293021000379644</v>
      </c>
      <c r="G126" s="1533">
        <v>2.9044330370130917</v>
      </c>
      <c r="H126" s="988">
        <v>1.712530012767399</v>
      </c>
      <c r="I126" s="987">
        <v>2.543767056150438</v>
      </c>
      <c r="J126" s="1533">
        <v>1.9538920316793276</v>
      </c>
      <c r="K126" s="988">
        <v>1.361180004645151</v>
      </c>
      <c r="L126" s="987">
        <v>2.8372790520265765</v>
      </c>
      <c r="M126" s="1533">
        <v>2.8912320025860674</v>
      </c>
      <c r="N126" s="988">
        <v>2.1980600217548378</v>
      </c>
      <c r="O126" s="992">
        <v>1.7000026453343097E-2</v>
      </c>
      <c r="P126" s="1532">
        <v>9.8769678357847092E-3</v>
      </c>
      <c r="Q126" s="993">
        <v>1.3792981472548366E-2</v>
      </c>
      <c r="R126" s="1000">
        <v>1.9999978551343439E-3</v>
      </c>
      <c r="S126" s="1519">
        <v>2E-3</v>
      </c>
      <c r="T126" s="1001">
        <v>2.0000189464672233E-3</v>
      </c>
      <c r="U126" s="1000">
        <v>0</v>
      </c>
      <c r="V126" s="1519">
        <v>0</v>
      </c>
      <c r="W126" s="1001">
        <v>0</v>
      </c>
      <c r="X126" s="1000">
        <v>4.2499619286346007E-3</v>
      </c>
      <c r="Y126" s="1519">
        <v>2.4689833521900758E-3</v>
      </c>
      <c r="Z126" s="1001">
        <v>3.2620123285502212E-3</v>
      </c>
      <c r="AA126" s="1014">
        <v>293.0966409437695</v>
      </c>
      <c r="AB126" s="1518">
        <v>244.53134203976077</v>
      </c>
      <c r="AC126" s="1015">
        <v>271.08469070848912</v>
      </c>
    </row>
    <row r="127" spans="1:29" s="693" customFormat="1" ht="15" customHeight="1" x14ac:dyDescent="0.2">
      <c r="A127" s="783" t="s">
        <v>845</v>
      </c>
      <c r="B127" s="762" t="s">
        <v>201</v>
      </c>
      <c r="C127" s="763" t="s">
        <v>17</v>
      </c>
      <c r="D127" s="764" t="s">
        <v>745</v>
      </c>
      <c r="E127" s="979" t="s">
        <v>2044</v>
      </c>
      <c r="F127" s="987">
        <v>6.4293019643902305</v>
      </c>
      <c r="G127" s="1533">
        <v>2.9044329921311078</v>
      </c>
      <c r="H127" s="988">
        <v>1.7125299836761452</v>
      </c>
      <c r="I127" s="987">
        <v>2.5437669986098528</v>
      </c>
      <c r="J127" s="1533">
        <v>1.9538919903354557</v>
      </c>
      <c r="K127" s="988">
        <v>1.3611799986783952</v>
      </c>
      <c r="L127" s="987">
        <v>2.8372790014430698</v>
      </c>
      <c r="M127" s="1533">
        <v>2.8912319811196507</v>
      </c>
      <c r="N127" s="988">
        <v>2.1980599851217661</v>
      </c>
      <c r="O127" s="992">
        <v>1.6999976441462041E-2</v>
      </c>
      <c r="P127" s="1532">
        <v>9.8769957190452014E-3</v>
      </c>
      <c r="Q127" s="993">
        <v>1.379300004831076E-2</v>
      </c>
      <c r="R127" s="1000">
        <v>2.0000086107181867E-3</v>
      </c>
      <c r="S127" s="1519">
        <v>2.0000151208657345E-3</v>
      </c>
      <c r="T127" s="1001">
        <v>1.9999914854596638E-3</v>
      </c>
      <c r="U127" s="1000">
        <v>0</v>
      </c>
      <c r="V127" s="1519">
        <v>0</v>
      </c>
      <c r="W127" s="1001">
        <v>0</v>
      </c>
      <c r="X127" s="1000">
        <v>4.250018297776147E-3</v>
      </c>
      <c r="Y127" s="1519">
        <v>2.4689930635834714E-3</v>
      </c>
      <c r="Z127" s="1001">
        <v>3.2619944422263448E-3</v>
      </c>
      <c r="AA127" s="1014">
        <v>283.3572754836261</v>
      </c>
      <c r="AB127" s="1518">
        <v>240.44379575857076</v>
      </c>
      <c r="AC127" s="1015">
        <v>268.68225049666609</v>
      </c>
    </row>
    <row r="128" spans="1:29" s="693" customFormat="1" ht="15" customHeight="1" x14ac:dyDescent="0.2">
      <c r="A128" s="783" t="s">
        <v>846</v>
      </c>
      <c r="B128" s="762" t="s">
        <v>201</v>
      </c>
      <c r="C128" s="763" t="s">
        <v>17</v>
      </c>
      <c r="D128" s="764" t="s">
        <v>745</v>
      </c>
      <c r="E128" s="979" t="s">
        <v>2053</v>
      </c>
      <c r="F128" s="987">
        <v>6.4293018578384729</v>
      </c>
      <c r="G128" s="1533">
        <v>2.9044330097191793</v>
      </c>
      <c r="H128" s="988">
        <v>1.7125300101126142</v>
      </c>
      <c r="I128" s="987">
        <v>2.5437669298454173</v>
      </c>
      <c r="J128" s="1533">
        <v>1.9538920035715168</v>
      </c>
      <c r="K128" s="988">
        <v>1.3611800136035763</v>
      </c>
      <c r="L128" s="987">
        <v>2.8372789239334812</v>
      </c>
      <c r="M128" s="1533">
        <v>2.8912319826437543</v>
      </c>
      <c r="N128" s="988">
        <v>2.1980600374499382</v>
      </c>
      <c r="O128" s="992">
        <v>1.699998467572773E-2</v>
      </c>
      <c r="P128" s="1532">
        <v>9.8770086049072923E-3</v>
      </c>
      <c r="Q128" s="993">
        <v>1.3793015261750505E-2</v>
      </c>
      <c r="R128" s="1000">
        <v>1.9999791796807137E-3</v>
      </c>
      <c r="S128" s="1519">
        <v>1.9999815237832339E-3</v>
      </c>
      <c r="T128" s="1001">
        <v>2.0000057853987842E-3</v>
      </c>
      <c r="U128" s="1000">
        <v>0</v>
      </c>
      <c r="V128" s="1519">
        <v>0</v>
      </c>
      <c r="W128" s="1001">
        <v>0</v>
      </c>
      <c r="X128" s="1000">
        <v>4.2499961689319325E-3</v>
      </c>
      <c r="Y128" s="1519">
        <v>2.4690108573511512E-3</v>
      </c>
      <c r="Z128" s="1001">
        <v>3.2620116383815455E-3</v>
      </c>
      <c r="AA128" s="1014">
        <v>286.82360049143716</v>
      </c>
      <c r="AB128" s="1518">
        <v>239.97485589125429</v>
      </c>
      <c r="AC128" s="1015">
        <v>266.40845296727184</v>
      </c>
    </row>
    <row r="129" spans="1:29" s="693" customFormat="1" ht="15" customHeight="1" x14ac:dyDescent="0.2">
      <c r="A129" s="783" t="s">
        <v>847</v>
      </c>
      <c r="B129" s="762" t="s">
        <v>201</v>
      </c>
      <c r="C129" s="763" t="s">
        <v>17</v>
      </c>
      <c r="D129" s="764" t="s">
        <v>745</v>
      </c>
      <c r="E129" s="979" t="s">
        <v>2042</v>
      </c>
      <c r="F129" s="987">
        <v>6.4293020112666115</v>
      </c>
      <c r="G129" s="1533">
        <v>2.9044329742917365</v>
      </c>
      <c r="H129" s="988">
        <v>1.7125300165278237</v>
      </c>
      <c r="I129" s="987">
        <v>2.5437669853706431</v>
      </c>
      <c r="J129" s="1533">
        <v>1.9538919794054153</v>
      </c>
      <c r="K129" s="988">
        <v>1.3611800084436809</v>
      </c>
      <c r="L129" s="987">
        <v>2.8372790173087159</v>
      </c>
      <c r="M129" s="1533">
        <v>2.8912319718520241</v>
      </c>
      <c r="N129" s="988">
        <v>2.1980600208765604</v>
      </c>
      <c r="O129" s="992">
        <v>1.6999984461256435E-2</v>
      </c>
      <c r="P129" s="1532">
        <v>9.8770033686200794E-3</v>
      </c>
      <c r="Q129" s="993">
        <v>1.3792998833360109E-2</v>
      </c>
      <c r="R129" s="1000">
        <v>1.9999878086048206E-3</v>
      </c>
      <c r="S129" s="1519">
        <v>1.9999891044670034E-3</v>
      </c>
      <c r="T129" s="1001">
        <v>1.9999957701373004E-3</v>
      </c>
      <c r="U129" s="1000">
        <v>0</v>
      </c>
      <c r="V129" s="1519">
        <v>0</v>
      </c>
      <c r="W129" s="1001">
        <v>0</v>
      </c>
      <c r="X129" s="1000">
        <v>4.2500049241256544E-3</v>
      </c>
      <c r="Y129" s="1519">
        <v>2.4690037922789438E-3</v>
      </c>
      <c r="Z129" s="1001">
        <v>3.2620081243993869E-3</v>
      </c>
      <c r="AA129" s="1014">
        <v>281.64041797035611</v>
      </c>
      <c r="AB129" s="1518">
        <v>235.48070024830415</v>
      </c>
      <c r="AC129" s="1015">
        <v>261.34161031164683</v>
      </c>
    </row>
    <row r="130" spans="1:29" s="693" customFormat="1" ht="15" customHeight="1" x14ac:dyDescent="0.2">
      <c r="A130" s="783" t="s">
        <v>848</v>
      </c>
      <c r="B130" s="762" t="s">
        <v>201</v>
      </c>
      <c r="C130" s="763" t="s">
        <v>17</v>
      </c>
      <c r="D130" s="764" t="s">
        <v>637</v>
      </c>
      <c r="E130" s="979" t="s">
        <v>2041</v>
      </c>
      <c r="F130" s="987">
        <v>8.7157000161041651</v>
      </c>
      <c r="G130" s="1533">
        <v>14.864999984350762</v>
      </c>
      <c r="H130" s="988">
        <v>5.1943900042556423</v>
      </c>
      <c r="I130" s="987">
        <v>0.50873000181772265</v>
      </c>
      <c r="J130" s="1533">
        <v>0.11455000055611014</v>
      </c>
      <c r="K130" s="988">
        <v>0.25039399976317428</v>
      </c>
      <c r="L130" s="987">
        <v>1.5062000040762202</v>
      </c>
      <c r="M130" s="1533">
        <v>1.3594999997290416</v>
      </c>
      <c r="N130" s="988">
        <v>0.93046200050728078</v>
      </c>
      <c r="O130" s="992">
        <v>6.9500006635591456E-3</v>
      </c>
      <c r="P130" s="1532">
        <v>5.0650003176113323E-3</v>
      </c>
      <c r="Q130" s="993">
        <v>4.9999991659928746E-3</v>
      </c>
      <c r="R130" s="1000">
        <v>6.9999997703256531E-2</v>
      </c>
      <c r="S130" s="1519">
        <v>0.13223100002137073</v>
      </c>
      <c r="T130" s="1001">
        <v>7.3915000716358301E-2</v>
      </c>
      <c r="U130" s="1000">
        <v>2.6700002333691082E-2</v>
      </c>
      <c r="V130" s="1519">
        <v>1.3000000851583978E-2</v>
      </c>
      <c r="W130" s="1001">
        <v>8.0000008178650519E-3</v>
      </c>
      <c r="X130" s="1000">
        <v>1.7370021220611505E-3</v>
      </c>
      <c r="Y130" s="1519">
        <v>1.2659993966730265E-3</v>
      </c>
      <c r="Z130" s="1001">
        <v>1.1860011785543019E-3</v>
      </c>
      <c r="AA130" s="1014">
        <v>290.39612511316329</v>
      </c>
      <c r="AB130" s="1518">
        <v>242.02030466703448</v>
      </c>
      <c r="AC130" s="1015">
        <v>268.1578847940329</v>
      </c>
    </row>
    <row r="131" spans="1:29" s="693" customFormat="1" ht="15" customHeight="1" x14ac:dyDescent="0.2">
      <c r="A131" s="783" t="s">
        <v>849</v>
      </c>
      <c r="B131" s="762" t="s">
        <v>201</v>
      </c>
      <c r="C131" s="763" t="s">
        <v>17</v>
      </c>
      <c r="D131" s="764" t="s">
        <v>639</v>
      </c>
      <c r="E131" s="979" t="s">
        <v>2040</v>
      </c>
      <c r="F131" s="987">
        <v>6.1027000077041791</v>
      </c>
      <c r="G131" s="1533">
        <v>10.844000011426372</v>
      </c>
      <c r="H131" s="988">
        <v>3.5270400004703109</v>
      </c>
      <c r="I131" s="987">
        <v>0.31207999952037829</v>
      </c>
      <c r="J131" s="1533">
        <v>4.9495999353368195E-2</v>
      </c>
      <c r="K131" s="988">
        <v>0.10078399939951765</v>
      </c>
      <c r="L131" s="987">
        <v>0.57741000181421009</v>
      </c>
      <c r="M131" s="1533">
        <v>0.5111400004132427</v>
      </c>
      <c r="N131" s="988">
        <v>0.54436500068084337</v>
      </c>
      <c r="O131" s="992">
        <v>6.9499993581984909E-3</v>
      </c>
      <c r="P131" s="1532">
        <v>5.0650010606142189E-3</v>
      </c>
      <c r="Q131" s="993">
        <v>5.0000004527578929E-3</v>
      </c>
      <c r="R131" s="1000">
        <v>8.4691998943704883E-2</v>
      </c>
      <c r="S131" s="1519">
        <v>0.14917300002793088</v>
      </c>
      <c r="T131" s="1001">
        <v>8.3959000627362224E-2</v>
      </c>
      <c r="U131" s="1000">
        <v>1.6450000370220829E-2</v>
      </c>
      <c r="V131" s="1519">
        <v>3.0000006493338008E-3</v>
      </c>
      <c r="W131" s="1001">
        <v>2.0000005293784599E-3</v>
      </c>
      <c r="X131" s="1000">
        <v>1.7369986322838353E-3</v>
      </c>
      <c r="Y131" s="1519">
        <v>1.2660011160121436E-3</v>
      </c>
      <c r="Z131" s="1001">
        <v>1.1960000274998178E-3</v>
      </c>
      <c r="AA131" s="1014">
        <v>287.06399118769377</v>
      </c>
      <c r="AB131" s="1518">
        <v>239.08354412876909</v>
      </c>
      <c r="AC131" s="1015">
        <v>264.80889454479467</v>
      </c>
    </row>
    <row r="132" spans="1:29" s="693" customFormat="1" ht="15" customHeight="1" x14ac:dyDescent="0.2">
      <c r="A132" s="783" t="s">
        <v>850</v>
      </c>
      <c r="B132" s="762" t="s">
        <v>201</v>
      </c>
      <c r="C132" s="763" t="s">
        <v>17</v>
      </c>
      <c r="D132" s="764" t="s">
        <v>641</v>
      </c>
      <c r="E132" s="979" t="s">
        <v>2038</v>
      </c>
      <c r="F132" s="987">
        <v>1.7323000022723478</v>
      </c>
      <c r="G132" s="1533">
        <v>1.2295000002491236</v>
      </c>
      <c r="H132" s="988">
        <v>2.1009500005719222</v>
      </c>
      <c r="I132" s="987">
        <v>0.28122999988863667</v>
      </c>
      <c r="J132" s="1533">
        <v>6.4664000172173192E-2</v>
      </c>
      <c r="K132" s="988">
        <v>3.6327999742381975E-2</v>
      </c>
      <c r="L132" s="987">
        <v>0.35959000053583151</v>
      </c>
      <c r="M132" s="1533">
        <v>0.29845999956739178</v>
      </c>
      <c r="N132" s="988">
        <v>0.19213800016328086</v>
      </c>
      <c r="O132" s="992">
        <v>3.449999678036515E-3</v>
      </c>
      <c r="P132" s="1532">
        <v>1.5649999667320552E-3</v>
      </c>
      <c r="Q132" s="993">
        <v>5.0000001133160164E-3</v>
      </c>
      <c r="R132" s="1000">
        <v>5.8468000015725122E-2</v>
      </c>
      <c r="S132" s="1519">
        <v>2.9541000290513597E-2</v>
      </c>
      <c r="T132" s="1001">
        <v>6.5015999536090718E-2</v>
      </c>
      <c r="U132" s="1000">
        <v>6.349999892416359E-3</v>
      </c>
      <c r="V132" s="1519">
        <v>1.9999994738270702E-3</v>
      </c>
      <c r="W132" s="1001">
        <v>9.9999980682317392E-4</v>
      </c>
      <c r="X132" s="1000">
        <v>5.179999744830896E-4</v>
      </c>
      <c r="Y132" s="1519">
        <v>2.3499941273662925E-4</v>
      </c>
      <c r="Z132" s="1001">
        <v>7.180004915519247E-4</v>
      </c>
      <c r="AA132" s="1014">
        <v>278.74871272433302</v>
      </c>
      <c r="AB132" s="1518">
        <v>231.96793897088915</v>
      </c>
      <c r="AC132" s="1015">
        <v>256.81189603595749</v>
      </c>
    </row>
    <row r="133" spans="1:29" s="693" customFormat="1" ht="15" customHeight="1" x14ac:dyDescent="0.2">
      <c r="A133" s="783" t="s">
        <v>851</v>
      </c>
      <c r="B133" s="762" t="s">
        <v>201</v>
      </c>
      <c r="C133" s="763" t="s">
        <v>17</v>
      </c>
      <c r="D133" s="764" t="s">
        <v>643</v>
      </c>
      <c r="E133" s="979" t="s">
        <v>2037</v>
      </c>
      <c r="F133" s="987">
        <v>1.0519999983486958</v>
      </c>
      <c r="G133" s="1533">
        <v>0.48336999936934932</v>
      </c>
      <c r="H133" s="988">
        <v>0.77171100067882459</v>
      </c>
      <c r="I133" s="987">
        <v>0.22268999901493627</v>
      </c>
      <c r="J133" s="1533">
        <v>3.592899998523439E-2</v>
      </c>
      <c r="K133" s="988">
        <v>2.0108000013578591E-2</v>
      </c>
      <c r="L133" s="987">
        <v>0.1686799999156752</v>
      </c>
      <c r="M133" s="1533">
        <v>0.14704000001759285</v>
      </c>
      <c r="N133" s="988">
        <v>3.5668000162501462E-2</v>
      </c>
      <c r="O133" s="992">
        <v>3.4500004549545601E-3</v>
      </c>
      <c r="P133" s="1532">
        <v>1.5650004824700708E-3</v>
      </c>
      <c r="Q133" s="993">
        <v>5.0000000788589837E-3</v>
      </c>
      <c r="R133" s="1000">
        <v>3.7734000565280618E-2</v>
      </c>
      <c r="S133" s="1519">
        <v>2.9497000119789379E-2</v>
      </c>
      <c r="T133" s="1001">
        <v>6.4919999977399945E-2</v>
      </c>
      <c r="U133" s="1000">
        <v>2.9999998071222763E-3</v>
      </c>
      <c r="V133" s="1519">
        <v>2.0000001845227322E-3</v>
      </c>
      <c r="W133" s="1001">
        <v>2.0000002170941448E-3</v>
      </c>
      <c r="X133" s="1000">
        <v>5.1800019679618667E-4</v>
      </c>
      <c r="Y133" s="1519">
        <v>2.3499980998582101E-4</v>
      </c>
      <c r="Z133" s="1001">
        <v>7.1599968249703029E-4</v>
      </c>
      <c r="AA133" s="1014">
        <v>256.11152600763728</v>
      </c>
      <c r="AB133" s="1518">
        <v>212.97286304056658</v>
      </c>
      <c r="AC133" s="1015">
        <v>235.62620379410558</v>
      </c>
    </row>
    <row r="134" spans="1:29" s="693" customFormat="1" ht="15" customHeight="1" x14ac:dyDescent="0.2">
      <c r="A134" s="783" t="s">
        <v>852</v>
      </c>
      <c r="B134" s="762" t="s">
        <v>201</v>
      </c>
      <c r="C134" s="763" t="s">
        <v>17</v>
      </c>
      <c r="D134" s="764" t="s">
        <v>645</v>
      </c>
      <c r="E134" s="979" t="s">
        <v>2034</v>
      </c>
      <c r="F134" s="987">
        <v>0.84159999980290723</v>
      </c>
      <c r="G134" s="1533">
        <v>0.38669599985105629</v>
      </c>
      <c r="H134" s="988">
        <v>0.6173689998525913</v>
      </c>
      <c r="I134" s="987">
        <v>0.17815200001526679</v>
      </c>
      <c r="J134" s="1533">
        <v>2.8742999876023478E-2</v>
      </c>
      <c r="K134" s="988">
        <v>1.6085999999782174E-2</v>
      </c>
      <c r="L134" s="987">
        <v>0.13494399965263179</v>
      </c>
      <c r="M134" s="1533">
        <v>0.11763200002709787</v>
      </c>
      <c r="N134" s="988">
        <v>2.8535000031485739E-2</v>
      </c>
      <c r="O134" s="992">
        <v>2.7599998497298919E-3</v>
      </c>
      <c r="P134" s="1532">
        <v>1.2519998765804447E-3</v>
      </c>
      <c r="Q134" s="993">
        <v>4.9999999009882378E-3</v>
      </c>
      <c r="R134" s="1000">
        <v>1.8244999847954611E-2</v>
      </c>
      <c r="S134" s="1519">
        <v>2.9454000222130853E-2</v>
      </c>
      <c r="T134" s="1001">
        <v>6.4824000046555336E-2</v>
      </c>
      <c r="U134" s="1000">
        <v>2.9999998939440322E-3</v>
      </c>
      <c r="V134" s="1519">
        <v>1.9999999218610546E-3</v>
      </c>
      <c r="W134" s="1001">
        <v>2.0000001460423484E-3</v>
      </c>
      <c r="X134" s="1000">
        <v>4.1399968102975989E-4</v>
      </c>
      <c r="Y134" s="1519">
        <v>1.8800003081581942E-4</v>
      </c>
      <c r="Z134" s="1001">
        <v>7.1600015067609882E-4</v>
      </c>
      <c r="AA134" s="1014">
        <v>259.70706492758939</v>
      </c>
      <c r="AB134" s="1518">
        <v>216.12492707921439</v>
      </c>
      <c r="AC134" s="1015">
        <v>239.29062794015425</v>
      </c>
    </row>
    <row r="135" spans="1:29" s="693" customFormat="1" ht="15" customHeight="1" x14ac:dyDescent="0.2">
      <c r="A135" s="783" t="s">
        <v>853</v>
      </c>
      <c r="B135" s="762" t="s">
        <v>201</v>
      </c>
      <c r="C135" s="763" t="s">
        <v>17</v>
      </c>
      <c r="D135" s="764" t="s">
        <v>139</v>
      </c>
      <c r="E135" s="979" t="s">
        <v>2036</v>
      </c>
      <c r="F135" s="987">
        <v>0.8415999999870647</v>
      </c>
      <c r="G135" s="1533">
        <v>0.38669599986384245</v>
      </c>
      <c r="H135" s="988">
        <v>0.60370100002214699</v>
      </c>
      <c r="I135" s="987">
        <v>0.17815199996135139</v>
      </c>
      <c r="J135" s="1533">
        <v>2.8743000116066907E-2</v>
      </c>
      <c r="K135" s="988">
        <v>1.5782000057323112E-2</v>
      </c>
      <c r="L135" s="987">
        <v>0.13494399980896529</v>
      </c>
      <c r="M135" s="1533">
        <v>0.11763199998078226</v>
      </c>
      <c r="N135" s="988">
        <v>2.5831999925626487E-2</v>
      </c>
      <c r="O135" s="992">
        <v>2.7600001717150188E-3</v>
      </c>
      <c r="P135" s="1532">
        <v>1.2519999357240178E-3</v>
      </c>
      <c r="Q135" s="993">
        <v>4.9999999671579481E-3</v>
      </c>
      <c r="R135" s="1000">
        <v>8.8109998765645257E-3</v>
      </c>
      <c r="S135" s="1519">
        <v>2.9410000136252248E-2</v>
      </c>
      <c r="T135" s="1001">
        <v>6.4728000057558382E-2</v>
      </c>
      <c r="U135" s="1000">
        <v>2.9999998602534485E-3</v>
      </c>
      <c r="V135" s="1519">
        <v>2.0000000592798541E-3</v>
      </c>
      <c r="W135" s="1001">
        <v>2.0000000465760005E-3</v>
      </c>
      <c r="X135" s="1000">
        <v>4.1399973702470794E-4</v>
      </c>
      <c r="Y135" s="1519">
        <v>1.8799996291297207E-4</v>
      </c>
      <c r="Z135" s="1001">
        <v>7.1600002204836232E-4</v>
      </c>
      <c r="AA135" s="1014">
        <v>262.51874483615558</v>
      </c>
      <c r="AB135" s="1518">
        <v>218.09598698953243</v>
      </c>
      <c r="AC135" s="1015">
        <v>241.25793088423748</v>
      </c>
    </row>
    <row r="136" spans="1:29" s="693" customFormat="1" ht="15" customHeight="1" x14ac:dyDescent="0.2">
      <c r="A136" s="783" t="s">
        <v>1013</v>
      </c>
      <c r="B136" s="762" t="s">
        <v>201</v>
      </c>
      <c r="C136" s="763" t="s">
        <v>17</v>
      </c>
      <c r="D136" s="764" t="s">
        <v>1511</v>
      </c>
      <c r="E136" s="979" t="s">
        <v>1513</v>
      </c>
      <c r="F136" s="1006">
        <v>6.5690699983308463</v>
      </c>
      <c r="G136" s="1550">
        <v>3.036452996688261</v>
      </c>
      <c r="H136" s="1007">
        <v>1.819559998892917</v>
      </c>
      <c r="I136" s="1006">
        <v>2.7114879975475485</v>
      </c>
      <c r="J136" s="1550">
        <v>2.0727089996814008</v>
      </c>
      <c r="K136" s="1007">
        <v>1.4476100007658477</v>
      </c>
      <c r="L136" s="1006">
        <v>2.949093000693912</v>
      </c>
      <c r="M136" s="1550">
        <v>3.0100489979383078</v>
      </c>
      <c r="N136" s="1007">
        <v>2.2883899987311023</v>
      </c>
      <c r="O136" s="1008">
        <v>1.7000001853127243E-2</v>
      </c>
      <c r="P136" s="1549">
        <v>9.8769985520689042E-3</v>
      </c>
      <c r="Q136" s="1009">
        <v>1.3792999979253836E-2</v>
      </c>
      <c r="R136" s="1008">
        <v>1.999999455724866E-3</v>
      </c>
      <c r="S136" s="1549">
        <v>2.0000009507664088E-3</v>
      </c>
      <c r="T136" s="1009">
        <v>1.9999997391591251E-3</v>
      </c>
      <c r="U136" s="1008">
        <v>0</v>
      </c>
      <c r="V136" s="1549">
        <v>0</v>
      </c>
      <c r="W136" s="1009">
        <v>0</v>
      </c>
      <c r="X136" s="1008">
        <v>4.2499983034598498E-3</v>
      </c>
      <c r="Y136" s="1549">
        <v>2.4689999820726293E-3</v>
      </c>
      <c r="Z136" s="1009">
        <v>3.2619991297416833E-3</v>
      </c>
      <c r="AA136" s="1010">
        <v>293.05843527905375</v>
      </c>
      <c r="AB136" s="459">
        <v>244.13010715702146</v>
      </c>
      <c r="AC136" s="540">
        <v>270.4316158973906</v>
      </c>
    </row>
    <row r="137" spans="1:29" s="693" customFormat="1" ht="15" customHeight="1" x14ac:dyDescent="0.2">
      <c r="A137" s="783" t="s">
        <v>1640</v>
      </c>
      <c r="B137" s="762" t="s">
        <v>201</v>
      </c>
      <c r="C137" s="763" t="s">
        <v>8</v>
      </c>
      <c r="D137" s="764" t="s">
        <v>1784</v>
      </c>
      <c r="E137" s="979" t="s">
        <v>2038</v>
      </c>
      <c r="F137" s="987">
        <v>1.8148</v>
      </c>
      <c r="G137" s="1533">
        <v>0.98792000000000002</v>
      </c>
      <c r="H137" s="988">
        <v>0.69038100000000002</v>
      </c>
      <c r="I137" s="987">
        <v>0.22431999999999999</v>
      </c>
      <c r="J137" s="1533">
        <v>1.7368000000000001E-2</v>
      </c>
      <c r="K137" s="988">
        <v>2.0834999999999999E-2</v>
      </c>
      <c r="L137" s="987">
        <v>0.10879999999999999</v>
      </c>
      <c r="M137" s="1533">
        <v>2.6581E-2</v>
      </c>
      <c r="N137" s="988">
        <v>2.8499E-2</v>
      </c>
      <c r="O137" s="992">
        <v>3.8440000000000002E-3</v>
      </c>
      <c r="P137" s="1532">
        <v>1.408E-3</v>
      </c>
      <c r="Q137" s="993">
        <v>5.0000000000000001E-3</v>
      </c>
      <c r="R137" s="1000">
        <v>5.8467999999999999E-2</v>
      </c>
      <c r="S137" s="1519">
        <v>2.9541000000000001E-2</v>
      </c>
      <c r="T137" s="1001">
        <v>6.5016000000000004E-2</v>
      </c>
      <c r="U137" s="1000">
        <v>7.7000000000000002E-3</v>
      </c>
      <c r="V137" s="1519">
        <v>5.0000000000000001E-3</v>
      </c>
      <c r="W137" s="1001">
        <v>5.0000000000000001E-3</v>
      </c>
      <c r="X137" s="1000">
        <v>5.7700000000000004E-4</v>
      </c>
      <c r="Y137" s="1519">
        <v>2.1100000000000001E-4</v>
      </c>
      <c r="Z137" s="1001">
        <v>7.18E-4</v>
      </c>
      <c r="AA137" s="1014">
        <v>0</v>
      </c>
      <c r="AB137" s="1518">
        <v>0</v>
      </c>
      <c r="AC137" s="1015">
        <v>0</v>
      </c>
    </row>
    <row r="138" spans="1:29" s="693" customFormat="1" ht="15" customHeight="1" x14ac:dyDescent="0.2">
      <c r="A138" s="783" t="s">
        <v>1642</v>
      </c>
      <c r="B138" s="762" t="s">
        <v>201</v>
      </c>
      <c r="C138" s="763" t="s">
        <v>8</v>
      </c>
      <c r="D138" s="764" t="s">
        <v>1785</v>
      </c>
      <c r="E138" s="979" t="s">
        <v>2037</v>
      </c>
      <c r="F138" s="987">
        <v>1.4493999911350115</v>
      </c>
      <c r="G138" s="1533">
        <v>0.28087000163050579</v>
      </c>
      <c r="H138" s="988">
        <v>0.54351799971048298</v>
      </c>
      <c r="I138" s="987">
        <v>0.22086000523162461</v>
      </c>
      <c r="J138" s="1533">
        <v>1.382999619955334E-2</v>
      </c>
      <c r="K138" s="988">
        <v>1.5349992195147232E-2</v>
      </c>
      <c r="L138" s="987">
        <v>6.8764003347261224E-2</v>
      </c>
      <c r="M138" s="1533">
        <v>4.4537993006864424E-2</v>
      </c>
      <c r="N138" s="988">
        <v>1.2714999591380284E-2</v>
      </c>
      <c r="O138" s="992">
        <v>4.2129955023288649E-3</v>
      </c>
      <c r="P138" s="1532">
        <v>1.5449935498725181E-3</v>
      </c>
      <c r="Q138" s="993">
        <v>5.0000063258784115E-3</v>
      </c>
      <c r="R138" s="1000">
        <v>3.7734009922613075E-2</v>
      </c>
      <c r="S138" s="1519">
        <v>2.9496991146031184E-2</v>
      </c>
      <c r="T138" s="1001">
        <v>6.4920007826152565E-2</v>
      </c>
      <c r="U138" s="1000">
        <v>3.1999870927631345E-3</v>
      </c>
      <c r="V138" s="1519">
        <v>2.0000057516505279E-3</v>
      </c>
      <c r="W138" s="1001">
        <v>2.0000025303513642E-3</v>
      </c>
      <c r="X138" s="1000">
        <v>6.3199446573096571E-4</v>
      </c>
      <c r="Y138" s="1519">
        <v>2.3200502450246698E-4</v>
      </c>
      <c r="Z138" s="1001">
        <v>7.1700228441082074E-4</v>
      </c>
      <c r="AA138" s="1014">
        <v>184.1992511298055</v>
      </c>
      <c r="AB138" s="1518">
        <v>153.25377757077646</v>
      </c>
      <c r="AC138" s="1015">
        <v>169.64751063632394</v>
      </c>
    </row>
    <row r="139" spans="1:29" s="693" customFormat="1" ht="15" customHeight="1" x14ac:dyDescent="0.2">
      <c r="A139" s="783" t="s">
        <v>1643</v>
      </c>
      <c r="B139" s="762" t="s">
        <v>201</v>
      </c>
      <c r="C139" s="763" t="s">
        <v>8</v>
      </c>
      <c r="D139" s="764" t="s">
        <v>1786</v>
      </c>
      <c r="E139" s="979" t="s">
        <v>2034</v>
      </c>
      <c r="F139" s="987">
        <v>1.1595199888899377</v>
      </c>
      <c r="G139" s="1533">
        <v>0.2246959967965042</v>
      </c>
      <c r="H139" s="988">
        <v>0.43481400217542682</v>
      </c>
      <c r="I139" s="987">
        <v>0.17668799994867634</v>
      </c>
      <c r="J139" s="1533">
        <v>1.1064004005417953E-2</v>
      </c>
      <c r="K139" s="988">
        <v>1.2279997456459983E-2</v>
      </c>
      <c r="L139" s="987">
        <v>5.5011000386295431E-2</v>
      </c>
      <c r="M139" s="1533">
        <v>3.562999637169513E-2</v>
      </c>
      <c r="N139" s="988">
        <v>1.0172002426600556E-2</v>
      </c>
      <c r="O139" s="992">
        <v>3.3700019166178312E-3</v>
      </c>
      <c r="P139" s="1532">
        <v>1.2360019041721313E-3</v>
      </c>
      <c r="Q139" s="993">
        <v>4.9999991290785931E-3</v>
      </c>
      <c r="R139" s="1000">
        <v>1.8244994139055316E-2</v>
      </c>
      <c r="S139" s="1519">
        <v>2.9453999737671852E-2</v>
      </c>
      <c r="T139" s="1001">
        <v>6.4824000746497648E-2</v>
      </c>
      <c r="U139" s="1000">
        <v>3.2000040945711974E-3</v>
      </c>
      <c r="V139" s="1519">
        <v>1.9999982310539657E-3</v>
      </c>
      <c r="W139" s="1001">
        <v>2.0000007754009943E-3</v>
      </c>
      <c r="X139" s="1000">
        <v>8.4200516812248008E-4</v>
      </c>
      <c r="Y139" s="1519">
        <v>3.0900047604303282E-4</v>
      </c>
      <c r="Z139" s="1001">
        <v>1.1949996907105235E-3</v>
      </c>
      <c r="AA139" s="1014">
        <v>165.06679046376254</v>
      </c>
      <c r="AB139" s="1518">
        <v>137.58705230760319</v>
      </c>
      <c r="AC139" s="1015">
        <v>152.46984151157659</v>
      </c>
    </row>
    <row r="140" spans="1:29" s="693" customFormat="1" ht="15" customHeight="1" x14ac:dyDescent="0.2">
      <c r="A140" s="783" t="s">
        <v>1644</v>
      </c>
      <c r="B140" s="762" t="s">
        <v>201</v>
      </c>
      <c r="C140" s="763" t="s">
        <v>8</v>
      </c>
      <c r="D140" s="764" t="s">
        <v>1787</v>
      </c>
      <c r="E140" s="979" t="s">
        <v>2036</v>
      </c>
      <c r="F140" s="987">
        <v>1.1595200001783346</v>
      </c>
      <c r="G140" s="1533">
        <v>0.22469600048583671</v>
      </c>
      <c r="H140" s="988">
        <v>0.43481399933238157</v>
      </c>
      <c r="I140" s="987">
        <v>0.17668800021523764</v>
      </c>
      <c r="J140" s="1533">
        <v>1.1064000988097834E-2</v>
      </c>
      <c r="K140" s="988">
        <v>1.2280000073731836E-2</v>
      </c>
      <c r="L140" s="987">
        <v>5.5010997657293129E-2</v>
      </c>
      <c r="M140" s="1533">
        <v>3.5630000045949357E-2</v>
      </c>
      <c r="N140" s="988">
        <v>1.0172000784448508E-2</v>
      </c>
      <c r="O140" s="992">
        <v>3.370002049414675E-3</v>
      </c>
      <c r="P140" s="1532">
        <v>1.2359992106901682E-3</v>
      </c>
      <c r="Q140" s="993">
        <v>5.0000002285077562E-3</v>
      </c>
      <c r="R140" s="1000">
        <v>8.8109988204416213E-3</v>
      </c>
      <c r="S140" s="1519">
        <v>2.9410000499399305E-2</v>
      </c>
      <c r="T140" s="1001">
        <v>6.4727999185591578E-2</v>
      </c>
      <c r="U140" s="1000">
        <v>3.1999991789540042E-3</v>
      </c>
      <c r="V140" s="1519">
        <v>1.9999998637220853E-3</v>
      </c>
      <c r="W140" s="1001">
        <v>1.9999997528730926E-3</v>
      </c>
      <c r="X140" s="1000">
        <v>1.1799998006977058E-3</v>
      </c>
      <c r="Y140" s="1519">
        <v>4.3299937353931368E-4</v>
      </c>
      <c r="Z140" s="1001">
        <v>1.6740004312838471E-3</v>
      </c>
      <c r="AA140" s="1014">
        <v>191.18866659779738</v>
      </c>
      <c r="AB140" s="1518">
        <v>160.24759736185274</v>
      </c>
      <c r="AC140" s="1015">
        <v>178.12833703481763</v>
      </c>
    </row>
    <row r="141" spans="1:29" s="693" customFormat="1" ht="15" customHeight="1" x14ac:dyDescent="0.2">
      <c r="A141" s="1585" t="s">
        <v>1658</v>
      </c>
      <c r="B141" s="1584" t="s">
        <v>201</v>
      </c>
      <c r="C141" s="1583" t="s">
        <v>8</v>
      </c>
      <c r="D141" s="1582" t="s">
        <v>1788</v>
      </c>
      <c r="E141" s="1581" t="s">
        <v>2062</v>
      </c>
      <c r="F141" s="987">
        <v>22.94090633933337</v>
      </c>
      <c r="G141" s="1533">
        <v>11.302325842265445</v>
      </c>
      <c r="H141" s="988">
        <v>9.1428275078251708</v>
      </c>
      <c r="I141" s="987">
        <v>4.4809134250534672</v>
      </c>
      <c r="J141" s="1533">
        <v>1.9029410288730335</v>
      </c>
      <c r="K141" s="988">
        <v>2.1082579014929435</v>
      </c>
      <c r="L141" s="987">
        <v>3.6741647694469566</v>
      </c>
      <c r="M141" s="1533">
        <v>3.4796088074412781</v>
      </c>
      <c r="N141" s="988">
        <v>6.1408286406820674</v>
      </c>
      <c r="O141" s="992">
        <v>5.3000252616814528E-2</v>
      </c>
      <c r="P141" s="1532">
        <v>3.1605949952621185E-2</v>
      </c>
      <c r="Q141" s="993">
        <v>1.5332004310741176E-2</v>
      </c>
      <c r="R141" s="1000">
        <v>2.0001857018882977E-3</v>
      </c>
      <c r="S141" s="1519">
        <v>1.9999468648803425E-3</v>
      </c>
      <c r="T141" s="1001">
        <v>1.9999705751455612E-3</v>
      </c>
      <c r="U141" s="1000">
        <v>0</v>
      </c>
      <c r="V141" s="1519">
        <v>0</v>
      </c>
      <c r="W141" s="1001">
        <v>0</v>
      </c>
      <c r="X141" s="1000">
        <v>1.3250192834293226E-2</v>
      </c>
      <c r="Y141" s="1519">
        <v>7.9008970979368796E-3</v>
      </c>
      <c r="Z141" s="1001">
        <v>3.8329551013502328E-3</v>
      </c>
      <c r="AA141" s="1014">
        <v>303.61726944565913</v>
      </c>
      <c r="AB141" s="1518">
        <v>253.37904734634355</v>
      </c>
      <c r="AC141" s="1015">
        <v>280.97662140143223</v>
      </c>
    </row>
    <row r="142" spans="1:29" s="693" customFormat="1" ht="15" customHeight="1" x14ac:dyDescent="0.2">
      <c r="A142" s="1585" t="s">
        <v>1660</v>
      </c>
      <c r="B142" s="1584" t="s">
        <v>201</v>
      </c>
      <c r="C142" s="1583" t="s">
        <v>162</v>
      </c>
      <c r="D142" s="1582" t="s">
        <v>1789</v>
      </c>
      <c r="E142" s="1581" t="s">
        <v>2034</v>
      </c>
      <c r="F142" s="987">
        <v>0.74299550233414469</v>
      </c>
      <c r="G142" s="1533">
        <v>0.39106478535621342</v>
      </c>
      <c r="H142" s="988">
        <v>0.52218002697495369</v>
      </c>
      <c r="I142" s="987">
        <v>0.2240054085739106</v>
      </c>
      <c r="J142" s="1533">
        <v>3.3355216865806808E-2</v>
      </c>
      <c r="K142" s="988">
        <v>6.6458242975656973E-2</v>
      </c>
      <c r="L142" s="987">
        <v>0.12173052349234627</v>
      </c>
      <c r="M142" s="1533">
        <v>9.3811000346769827E-2</v>
      </c>
      <c r="N142" s="988">
        <v>2.0767897376668752E-2</v>
      </c>
      <c r="O142" s="992">
        <v>2.8519769823716818E-3</v>
      </c>
      <c r="P142" s="1532">
        <v>1.2988718197335595E-3</v>
      </c>
      <c r="Q142" s="993">
        <v>4.9957575401406639E-3</v>
      </c>
      <c r="R142" s="1000">
        <v>1.8244763654676865E-2</v>
      </c>
      <c r="S142" s="1519">
        <v>2.9453888030381077E-2</v>
      </c>
      <c r="T142" s="1001">
        <v>6.4823912417366736E-2</v>
      </c>
      <c r="U142" s="1000">
        <v>2.9996670094420718E-3</v>
      </c>
      <c r="V142" s="1519">
        <v>1.9998181983456047E-3</v>
      </c>
      <c r="W142" s="1001">
        <v>2.0000514826267989E-3</v>
      </c>
      <c r="X142" s="1000">
        <v>4.2839281144019795E-4</v>
      </c>
      <c r="Y142" s="1519">
        <v>1.952684436095035E-4</v>
      </c>
      <c r="Z142" s="1001">
        <v>7.4892651437846627E-4</v>
      </c>
      <c r="AA142" s="1014">
        <v>206.6968694300908</v>
      </c>
      <c r="AB142" s="1518">
        <v>171.70144128311568</v>
      </c>
      <c r="AC142" s="1015">
        <v>189.77596654989173</v>
      </c>
    </row>
    <row r="143" spans="1:29" s="693" customFormat="1" ht="15" customHeight="1" x14ac:dyDescent="0.2">
      <c r="A143" s="1585" t="s">
        <v>1662</v>
      </c>
      <c r="B143" s="1584" t="s">
        <v>201</v>
      </c>
      <c r="C143" s="1583" t="s">
        <v>162</v>
      </c>
      <c r="D143" s="1582" t="s">
        <v>1790</v>
      </c>
      <c r="E143" s="1581" t="s">
        <v>2036</v>
      </c>
      <c r="F143" s="1018">
        <v>0.74299620577271508</v>
      </c>
      <c r="G143" s="1587">
        <v>0.39106483861029323</v>
      </c>
      <c r="H143" s="1019">
        <v>0.5091299808406432</v>
      </c>
      <c r="I143" s="1018">
        <v>0.22400496839992293</v>
      </c>
      <c r="J143" s="1587">
        <v>3.3355140905011738E-2</v>
      </c>
      <c r="K143" s="1019">
        <v>6.541003136040395E-2</v>
      </c>
      <c r="L143" s="1018">
        <v>0.1217306500646696</v>
      </c>
      <c r="M143" s="1587">
        <v>9.381110067563686E-2</v>
      </c>
      <c r="N143" s="1019">
        <v>1.8625907743610719E-2</v>
      </c>
      <c r="O143" s="1020">
        <v>2.8522552570911294E-3</v>
      </c>
      <c r="P143" s="1586">
        <v>1.2991295123583285E-3</v>
      </c>
      <c r="Q143" s="1021">
        <v>4.9960706141471117E-3</v>
      </c>
      <c r="R143" s="1000">
        <v>8.8111467383092199E-3</v>
      </c>
      <c r="S143" s="1519">
        <v>2.9410009451605469E-2</v>
      </c>
      <c r="T143" s="1001">
        <v>6.4728070068748769E-2</v>
      </c>
      <c r="U143" s="1000">
        <v>2.9998932570329058E-3</v>
      </c>
      <c r="V143" s="1519">
        <v>1.9999806044402406E-3</v>
      </c>
      <c r="W143" s="1001">
        <v>2.0000072549073581E-3</v>
      </c>
      <c r="X143" s="1000">
        <v>4.2766500452617905E-4</v>
      </c>
      <c r="Y143" s="1519">
        <v>1.9507457219736029E-4</v>
      </c>
      <c r="Z143" s="1001">
        <v>7.489624949028941E-4</v>
      </c>
      <c r="AA143" s="1014">
        <v>211.98680130143245</v>
      </c>
      <c r="AB143" s="1518">
        <v>175.98478492935169</v>
      </c>
      <c r="AC143" s="1015">
        <v>194.56583881772323</v>
      </c>
    </row>
    <row r="144" spans="1:29" s="693" customFormat="1" ht="15" customHeight="1" x14ac:dyDescent="0.2">
      <c r="A144" s="1585" t="s">
        <v>1766</v>
      </c>
      <c r="B144" s="1584" t="s">
        <v>201</v>
      </c>
      <c r="C144" s="1583" t="s">
        <v>162</v>
      </c>
      <c r="D144" s="1582" t="s">
        <v>1791</v>
      </c>
      <c r="E144" s="1581" t="s">
        <v>2061</v>
      </c>
      <c r="F144" s="1016">
        <v>0.73099899479542829</v>
      </c>
      <c r="G144" s="1520">
        <v>0.38254500159663618</v>
      </c>
      <c r="H144" s="1017">
        <v>0.2496999982828306</v>
      </c>
      <c r="I144" s="1016">
        <v>2.1525994009606121E-2</v>
      </c>
      <c r="J144" s="1520">
        <v>1.4813000200805431E-2</v>
      </c>
      <c r="K144" s="1017">
        <v>1.6477000086214975E-2</v>
      </c>
      <c r="L144" s="1016">
        <v>0.15165899867573437</v>
      </c>
      <c r="M144" s="1520">
        <v>0.12621799589499996</v>
      </c>
      <c r="N144" s="1017">
        <v>0.15161799841047663</v>
      </c>
      <c r="O144" s="1000">
        <v>4.9998726049129316E-4</v>
      </c>
      <c r="P144" s="1519">
        <v>1.4999981567911361E-3</v>
      </c>
      <c r="Q144" s="1001">
        <v>1.49999797555659E-3</v>
      </c>
      <c r="R144" s="1000">
        <v>4.7560012105749616E-2</v>
      </c>
      <c r="S144" s="1519">
        <v>3.9581997441626091E-2</v>
      </c>
      <c r="T144" s="1001">
        <v>4.754699889675898E-2</v>
      </c>
      <c r="U144" s="1000">
        <v>9.999996923499543E-3</v>
      </c>
      <c r="V144" s="1519">
        <v>3.9999979829035076E-3</v>
      </c>
      <c r="W144" s="1001">
        <v>3.9999988456004033E-3</v>
      </c>
      <c r="X144" s="1000">
        <v>4.9998726049129316E-4</v>
      </c>
      <c r="Y144" s="1519">
        <v>4.9999648746990087E-4</v>
      </c>
      <c r="Z144" s="1001">
        <v>4.9999932518552997E-4</v>
      </c>
      <c r="AA144" s="1014">
        <v>282.22172973665073</v>
      </c>
      <c r="AB144" s="1518">
        <v>234.90732219763913</v>
      </c>
      <c r="AC144" s="1015">
        <v>260.07281768883786</v>
      </c>
    </row>
    <row r="145" spans="1:29" s="693" customFormat="1" ht="15" customHeight="1" x14ac:dyDescent="0.2">
      <c r="A145" s="1585" t="s">
        <v>835</v>
      </c>
      <c r="B145" s="1584" t="s">
        <v>201</v>
      </c>
      <c r="C145" s="1583" t="s">
        <v>44</v>
      </c>
      <c r="D145" s="1582" t="s">
        <v>836</v>
      </c>
      <c r="E145" s="1581" t="s">
        <v>2060</v>
      </c>
      <c r="F145" s="1016">
        <v>6.5000000412567024E-2</v>
      </c>
      <c r="G145" s="1520">
        <v>7.6999999684981738E-2</v>
      </c>
      <c r="H145" s="1017">
        <v>3.5000000032556343E-2</v>
      </c>
      <c r="I145" s="1016">
        <v>0.15500000082513402</v>
      </c>
      <c r="J145" s="1520">
        <v>9.0999999848564481E-2</v>
      </c>
      <c r="K145" s="1017">
        <v>0.13700000011503241</v>
      </c>
      <c r="L145" s="1016">
        <v>1.24045499995338</v>
      </c>
      <c r="M145" s="1520">
        <v>0.95760299957049722</v>
      </c>
      <c r="N145" s="1017">
        <v>1.0675110000444046</v>
      </c>
      <c r="O145" s="1000">
        <v>5.0000028879691575E-4</v>
      </c>
      <c r="P145" s="1519">
        <v>1.5000003356685561E-3</v>
      </c>
      <c r="Q145" s="1001">
        <v>1.5000000075964797E-3</v>
      </c>
      <c r="R145" s="1000">
        <v>2.7030009217572418E-3</v>
      </c>
      <c r="S145" s="1519">
        <v>2.1560003507376043E-3</v>
      </c>
      <c r="T145" s="1001">
        <v>1.8609999145048769E-3</v>
      </c>
      <c r="U145" s="1000">
        <v>9.999999587432978E-3</v>
      </c>
      <c r="V145" s="1519">
        <v>3.9999998153620485E-3</v>
      </c>
      <c r="W145" s="1001">
        <v>4.0000001649521302E-3</v>
      </c>
      <c r="X145" s="1000">
        <v>5.0000028879691575E-4</v>
      </c>
      <c r="Y145" s="1519">
        <v>5.0000038182804391E-4</v>
      </c>
      <c r="Z145" s="1001">
        <v>4.9999985783730899E-4</v>
      </c>
      <c r="AA145" s="1014">
        <v>265.37043355141901</v>
      </c>
      <c r="AB145" s="1518">
        <v>220.8763838712637</v>
      </c>
      <c r="AC145" s="1015">
        <v>244.54979284996801</v>
      </c>
    </row>
    <row r="146" spans="1:29" s="693" customFormat="1" ht="15" customHeight="1" x14ac:dyDescent="0.2">
      <c r="A146" s="1585" t="s">
        <v>1532</v>
      </c>
      <c r="B146" s="1584" t="s">
        <v>201</v>
      </c>
      <c r="C146" s="1583" t="s">
        <v>44</v>
      </c>
      <c r="D146" s="1582" t="s">
        <v>1533</v>
      </c>
      <c r="E146" s="1581" t="s">
        <v>1973</v>
      </c>
      <c r="F146" s="1016">
        <v>0.73099913786752624</v>
      </c>
      <c r="G146" s="1520">
        <v>0.38254505476879808</v>
      </c>
      <c r="H146" s="1017">
        <v>0.24970000322928271</v>
      </c>
      <c r="I146" s="1016">
        <v>2.1525835103724689E-2</v>
      </c>
      <c r="J146" s="1520">
        <v>1.4813049062520832E-2</v>
      </c>
      <c r="K146" s="1017">
        <v>1.6477010712291698E-2</v>
      </c>
      <c r="L146" s="1016">
        <v>3.1000133401560596E-2</v>
      </c>
      <c r="M146" s="1520">
        <v>1.7000012546134719E-2</v>
      </c>
      <c r="N146" s="1017">
        <v>1.8999985201617182E-2</v>
      </c>
      <c r="O146" s="1000">
        <v>5.0015629884338859E-4</v>
      </c>
      <c r="P146" s="1519">
        <v>1.5000011070118871E-3</v>
      </c>
      <c r="Q146" s="1001">
        <v>1.5000287879471425E-3</v>
      </c>
      <c r="R146" s="1000">
        <v>4.7558651887632079E-3</v>
      </c>
      <c r="S146" s="1519">
        <v>3.9580595016429285E-3</v>
      </c>
      <c r="T146" s="1001">
        <v>4.7550139706918921E-3</v>
      </c>
      <c r="U146" s="1000">
        <v>9.9999402679579411E-3</v>
      </c>
      <c r="V146" s="1519">
        <v>4.000002952031699E-3</v>
      </c>
      <c r="W146" s="1001">
        <v>3.999996884550985E-3</v>
      </c>
      <c r="X146" s="1000">
        <v>5.0015629884338859E-4</v>
      </c>
      <c r="Y146" s="1519">
        <v>5.0000036900396238E-4</v>
      </c>
      <c r="Z146" s="1001">
        <v>5.0002956680939611E-4</v>
      </c>
      <c r="AA146" s="1014">
        <v>263.78031192072359</v>
      </c>
      <c r="AB146" s="1518">
        <v>219.46519038021427</v>
      </c>
      <c r="AC146" s="1015">
        <v>242.94163086446579</v>
      </c>
    </row>
    <row r="147" spans="1:29" s="693" customFormat="1" ht="15" customHeight="1" x14ac:dyDescent="0.2">
      <c r="A147" s="1585" t="s">
        <v>1664</v>
      </c>
      <c r="B147" s="1584" t="s">
        <v>201</v>
      </c>
      <c r="C147" s="1583" t="s">
        <v>44</v>
      </c>
      <c r="D147" s="1582" t="s">
        <v>1788</v>
      </c>
      <c r="E147" s="1581" t="s">
        <v>2059</v>
      </c>
      <c r="F147" s="1016">
        <v>1.6309160289214466</v>
      </c>
      <c r="G147" s="1520">
        <v>0.74625112248481218</v>
      </c>
      <c r="H147" s="1017">
        <v>0.69702698462954671</v>
      </c>
      <c r="I147" s="1016">
        <v>0.48221314142519683</v>
      </c>
      <c r="J147" s="1520">
        <v>0.41054715688489529</v>
      </c>
      <c r="K147" s="1017">
        <v>0.47436102972287519</v>
      </c>
      <c r="L147" s="1016">
        <v>1.9825279643003537</v>
      </c>
      <c r="M147" s="1520">
        <v>1.9809301505290615</v>
      </c>
      <c r="N147" s="1017">
        <v>1.7568929722511286</v>
      </c>
      <c r="O147" s="1000">
        <v>0.57865078325395858</v>
      </c>
      <c r="P147" s="1519">
        <v>0.31219191998776946</v>
      </c>
      <c r="Q147" s="1001">
        <v>0.15326399228020052</v>
      </c>
      <c r="R147" s="1000">
        <v>9.9982674177340365E-4</v>
      </c>
      <c r="S147" s="1519">
        <v>9.9999634752181966E-4</v>
      </c>
      <c r="T147" s="1001">
        <v>1.0000266239610671E-3</v>
      </c>
      <c r="U147" s="1000">
        <v>0</v>
      </c>
      <c r="V147" s="1519">
        <v>0</v>
      </c>
      <c r="W147" s="1001">
        <v>0</v>
      </c>
      <c r="X147" s="1000">
        <v>0.31825803643493733</v>
      </c>
      <c r="Y147" s="1519">
        <v>0.17170612995413009</v>
      </c>
      <c r="Z147" s="1001">
        <v>8.429490844517791E-2</v>
      </c>
      <c r="AA147" s="1014">
        <v>396.94535393275049</v>
      </c>
      <c r="AB147" s="1518">
        <v>330.25860197745169</v>
      </c>
      <c r="AC147" s="1015">
        <v>365.58668234990358</v>
      </c>
    </row>
    <row r="148" spans="1:29" s="693" customFormat="1" ht="15" customHeight="1" x14ac:dyDescent="0.2">
      <c r="A148" s="1585" t="s">
        <v>1534</v>
      </c>
      <c r="B148" s="1584" t="s">
        <v>201</v>
      </c>
      <c r="C148" s="1583" t="s">
        <v>44</v>
      </c>
      <c r="D148" s="1582" t="s">
        <v>1535</v>
      </c>
      <c r="E148" s="1581" t="s">
        <v>2058</v>
      </c>
      <c r="F148" s="1016">
        <v>3.7762008414425527</v>
      </c>
      <c r="G148" s="1520">
        <v>0.57694994011164535</v>
      </c>
      <c r="H148" s="1017">
        <v>0.65976200583200706</v>
      </c>
      <c r="I148" s="1016">
        <v>0.18832011522715938</v>
      </c>
      <c r="J148" s="1520">
        <v>0.14215992981690243</v>
      </c>
      <c r="K148" s="1017">
        <v>0.13533196402277181</v>
      </c>
      <c r="L148" s="1016">
        <v>1.2040001133558877</v>
      </c>
      <c r="M148" s="1520">
        <v>0.83747997357303128</v>
      </c>
      <c r="N148" s="1017">
        <v>1.3421910355421316</v>
      </c>
      <c r="O148" s="1000">
        <v>0.26174998999139487</v>
      </c>
      <c r="P148" s="1519">
        <v>0.13528991767815918</v>
      </c>
      <c r="Q148" s="1001">
        <v>0.16474400457687366</v>
      </c>
      <c r="R148" s="1000">
        <v>9.9996086522929602E-4</v>
      </c>
      <c r="S148" s="1519">
        <v>1.0000369355491331E-3</v>
      </c>
      <c r="T148" s="1001">
        <v>1.0000697296325247E-3</v>
      </c>
      <c r="U148" s="1000">
        <v>1.999921730458592E-3</v>
      </c>
      <c r="V148" s="1519">
        <v>3.9998700313007953E-3</v>
      </c>
      <c r="W148" s="1001">
        <v>4.0000750307156987E-3</v>
      </c>
      <c r="X148" s="1000">
        <v>0.18322494801148134</v>
      </c>
      <c r="Y148" s="1519">
        <v>9.4703025687980155E-2</v>
      </c>
      <c r="Z148" s="1001">
        <v>0.11532098670284452</v>
      </c>
      <c r="AA148" s="1014">
        <v>309.33989762883772</v>
      </c>
      <c r="AB148" s="1518">
        <v>257.37072377291361</v>
      </c>
      <c r="AC148" s="1015">
        <v>284.90196788440704</v>
      </c>
    </row>
    <row r="149" spans="1:29" s="693" customFormat="1" ht="15" customHeight="1" x14ac:dyDescent="0.2">
      <c r="A149" s="1585" t="s">
        <v>1536</v>
      </c>
      <c r="B149" s="1584" t="s">
        <v>201</v>
      </c>
      <c r="C149" s="1583" t="s">
        <v>44</v>
      </c>
      <c r="D149" s="1582" t="s">
        <v>1537</v>
      </c>
      <c r="E149" s="1581" t="s">
        <v>2057</v>
      </c>
      <c r="F149" s="1016">
        <v>0.89939497526693057</v>
      </c>
      <c r="G149" s="1520">
        <v>0.13929700171680828</v>
      </c>
      <c r="H149" s="1017">
        <v>0.1527370139836855</v>
      </c>
      <c r="I149" s="1016">
        <v>0.18112502903228714</v>
      </c>
      <c r="J149" s="1520">
        <v>7.4757989543072695E-2</v>
      </c>
      <c r="K149" s="1017">
        <v>4.4957013765231237E-2</v>
      </c>
      <c r="L149" s="1016">
        <v>1.4707999871673962</v>
      </c>
      <c r="M149" s="1520">
        <v>0.8088249850893382</v>
      </c>
      <c r="N149" s="1017">
        <v>1.126549006492179</v>
      </c>
      <c r="O149" s="1000">
        <v>0.17844001371373622</v>
      </c>
      <c r="P149" s="1519">
        <v>9.8797002013447044E-2</v>
      </c>
      <c r="Q149" s="1001">
        <v>0.19032200089619852</v>
      </c>
      <c r="R149" s="1000">
        <v>2.9999906860135408E-3</v>
      </c>
      <c r="S149" s="1519">
        <v>3.0000219512688218E-3</v>
      </c>
      <c r="T149" s="1001">
        <v>2.9999933659598556E-3</v>
      </c>
      <c r="U149" s="1000">
        <v>3.999987581351388E-3</v>
      </c>
      <c r="V149" s="1519">
        <v>5.9999982658041264E-3</v>
      </c>
      <c r="W149" s="1001">
        <v>5.9999867319197112E-3</v>
      </c>
      <c r="X149" s="1000">
        <v>0.1427519961868835</v>
      </c>
      <c r="Y149" s="1519">
        <v>7.9037984959319171E-2</v>
      </c>
      <c r="Z149" s="1001">
        <v>0.15225798937789659</v>
      </c>
      <c r="AA149" s="1014">
        <v>326.96444954857469</v>
      </c>
      <c r="AB149" s="1518">
        <v>272.03442004588044</v>
      </c>
      <c r="AC149" s="1015">
        <v>301.13425796217166</v>
      </c>
    </row>
    <row r="150" spans="1:29" s="693" customFormat="1" ht="15" customHeight="1" x14ac:dyDescent="0.2">
      <c r="A150" s="1585" t="s">
        <v>1538</v>
      </c>
      <c r="B150" s="1584" t="s">
        <v>201</v>
      </c>
      <c r="C150" s="1583" t="s">
        <v>44</v>
      </c>
      <c r="D150" s="1582" t="s">
        <v>1539</v>
      </c>
      <c r="E150" s="1581" t="s">
        <v>2056</v>
      </c>
      <c r="F150" s="1016">
        <v>0.44720999797705302</v>
      </c>
      <c r="G150" s="1520">
        <v>2.592999855302312E-2</v>
      </c>
      <c r="H150" s="1017">
        <v>6.416199902823469E-2</v>
      </c>
      <c r="I150" s="1016">
        <v>3.4818997097493455E-2</v>
      </c>
      <c r="J150" s="1520">
        <v>8.7909997195831091E-3</v>
      </c>
      <c r="K150" s="1017">
        <v>1.6753999938229517E-2</v>
      </c>
      <c r="L150" s="1016">
        <v>1.2420719986399544</v>
      </c>
      <c r="M150" s="1520">
        <v>0.85658000153809177</v>
      </c>
      <c r="N150" s="1017">
        <v>1.0950879985889663</v>
      </c>
      <c r="O150" s="1000">
        <v>6.2829996447633971E-2</v>
      </c>
      <c r="P150" s="1519">
        <v>5.1417998543446072E-2</v>
      </c>
      <c r="Q150" s="1001">
        <v>0.10409200020687383</v>
      </c>
      <c r="R150" s="1000">
        <v>2.9999983912946983E-3</v>
      </c>
      <c r="S150" s="1519">
        <v>3.0000018400349435E-3</v>
      </c>
      <c r="T150" s="1001">
        <v>2.9999992447959536E-3</v>
      </c>
      <c r="U150" s="1000">
        <v>9.9999994254623917E-3</v>
      </c>
      <c r="V150" s="1519">
        <v>4.0000009754402105E-3</v>
      </c>
      <c r="W150" s="1001">
        <v>4.0000000781245564E-3</v>
      </c>
      <c r="X150" s="1000">
        <v>5.3405001441802123E-2</v>
      </c>
      <c r="Y150" s="1519">
        <v>4.370500213942858E-2</v>
      </c>
      <c r="Z150" s="1001">
        <v>8.8478000307185764E-2</v>
      </c>
      <c r="AA150" s="1014">
        <v>288.90626153204704</v>
      </c>
      <c r="AB150" s="1518">
        <v>240.3700102769277</v>
      </c>
      <c r="AC150" s="1015">
        <v>266.08266709905138</v>
      </c>
    </row>
    <row r="151" spans="1:29" s="693" customFormat="1" ht="15" customHeight="1" x14ac:dyDescent="0.2">
      <c r="A151" s="1585" t="s">
        <v>1540</v>
      </c>
      <c r="B151" s="1584" t="s">
        <v>201</v>
      </c>
      <c r="C151" s="1583" t="s">
        <v>44</v>
      </c>
      <c r="D151" s="1582" t="s">
        <v>1541</v>
      </c>
      <c r="E151" s="1581" t="s">
        <v>2055</v>
      </c>
      <c r="F151" s="1016">
        <v>0.13474999926122228</v>
      </c>
      <c r="G151" s="1520">
        <v>1.6687999435703413E-2</v>
      </c>
      <c r="H151" s="1017">
        <v>6.7394000165900622E-2</v>
      </c>
      <c r="I151" s="1016">
        <v>1.9730999494440779E-2</v>
      </c>
      <c r="J151" s="1520">
        <v>3.5070000175579426E-3</v>
      </c>
      <c r="K151" s="1017">
        <v>7.2730002242710305E-3</v>
      </c>
      <c r="L151" s="1016">
        <v>1.4368200011624075</v>
      </c>
      <c r="M151" s="1520">
        <v>0.85970999985166074</v>
      </c>
      <c r="N151" s="1017">
        <v>1.2913399996319002</v>
      </c>
      <c r="O151" s="1000">
        <v>7.8634001013077312E-2</v>
      </c>
      <c r="P151" s="1519">
        <v>3.9144000053982483E-2</v>
      </c>
      <c r="Q151" s="1001">
        <v>8.3828000032794947E-2</v>
      </c>
      <c r="R151" s="1000">
        <v>2.0000003408820063E-3</v>
      </c>
      <c r="S151" s="1519">
        <v>2.0000003586580608E-3</v>
      </c>
      <c r="T151" s="1001">
        <v>1.9999994668374213E-3</v>
      </c>
      <c r="U151" s="1000">
        <v>9.9999993038325224E-3</v>
      </c>
      <c r="V151" s="1519">
        <v>4.0000007173161215E-3</v>
      </c>
      <c r="W151" s="1001">
        <v>4.0000000217617383E-3</v>
      </c>
      <c r="X151" s="1000">
        <v>6.8411000061649227E-2</v>
      </c>
      <c r="Y151" s="1519">
        <v>3.4054999345160035E-2</v>
      </c>
      <c r="Z151" s="1001">
        <v>7.2931000182695244E-2</v>
      </c>
      <c r="AA151" s="1014">
        <v>259.97454563003203</v>
      </c>
      <c r="AB151" s="1518">
        <v>216.29882174943211</v>
      </c>
      <c r="AC151" s="1015">
        <v>239.43655625633127</v>
      </c>
    </row>
    <row r="152" spans="1:29" s="693" customFormat="1" ht="15" customHeight="1" x14ac:dyDescent="0.2">
      <c r="A152" s="1585" t="s">
        <v>1542</v>
      </c>
      <c r="B152" s="1584" t="s">
        <v>201</v>
      </c>
      <c r="C152" s="1583" t="s">
        <v>44</v>
      </c>
      <c r="D152" s="1582" t="s">
        <v>1543</v>
      </c>
      <c r="E152" s="1581" t="s">
        <v>2055</v>
      </c>
      <c r="F152" s="1016">
        <v>0.13474997861739091</v>
      </c>
      <c r="G152" s="1520">
        <v>1.6687996786705579E-2</v>
      </c>
      <c r="H152" s="1017">
        <v>6.7394009808467908E-2</v>
      </c>
      <c r="I152" s="1016">
        <v>1.9730985118207797E-2</v>
      </c>
      <c r="J152" s="1520">
        <v>3.5070150563467823E-3</v>
      </c>
      <c r="K152" s="1017">
        <v>7.2730052335527751E-3</v>
      </c>
      <c r="L152" s="1016">
        <v>1.4368200065865486</v>
      </c>
      <c r="M152" s="1520">
        <v>0.85971000614931914</v>
      </c>
      <c r="N152" s="1017">
        <v>1.2913399858139936</v>
      </c>
      <c r="O152" s="1000">
        <v>4.9998534195703104E-4</v>
      </c>
      <c r="P152" s="1519">
        <v>1.5000121593190484E-3</v>
      </c>
      <c r="Q152" s="1001">
        <v>1.4999942579254498E-3</v>
      </c>
      <c r="R152" s="1000">
        <v>1.9999917391098046E-3</v>
      </c>
      <c r="S152" s="1519">
        <v>2.0000058464245038E-3</v>
      </c>
      <c r="T152" s="1001">
        <v>1.9999999543373792E-3</v>
      </c>
      <c r="U152" s="1000">
        <v>1.0000009066830701E-2</v>
      </c>
      <c r="V152" s="1519">
        <v>4.0000116928490077E-3</v>
      </c>
      <c r="W152" s="1001">
        <v>3.9999999086747584E-3</v>
      </c>
      <c r="X152" s="1000">
        <v>4.9998534195703104E-4</v>
      </c>
      <c r="Y152" s="1519">
        <v>4.9999368710545577E-4</v>
      </c>
      <c r="Z152" s="1001">
        <v>5.0000569641192941E-4</v>
      </c>
      <c r="AA152" s="1014">
        <v>249.97056836234199</v>
      </c>
      <c r="AB152" s="1518">
        <v>207.97551156680882</v>
      </c>
      <c r="AC152" s="1015">
        <v>230.2228870370007</v>
      </c>
    </row>
    <row r="153" spans="1:29" s="693" customFormat="1" ht="15" customHeight="1" x14ac:dyDescent="0.2">
      <c r="A153" s="1585" t="s">
        <v>831</v>
      </c>
      <c r="B153" s="1584" t="s">
        <v>201</v>
      </c>
      <c r="C153" s="1583" t="s">
        <v>44</v>
      </c>
      <c r="D153" s="1582" t="s">
        <v>832</v>
      </c>
      <c r="E153" s="1581" t="s">
        <v>2054</v>
      </c>
      <c r="F153" s="1006">
        <v>7.3999999802783975E-2</v>
      </c>
      <c r="G153" s="1550">
        <v>7.5999999666951354E-2</v>
      </c>
      <c r="H153" s="1007">
        <v>3.6999999855927411E-2</v>
      </c>
      <c r="I153" s="1006">
        <v>0.16500000094125827</v>
      </c>
      <c r="J153" s="1550">
        <v>8.1000000479748646E-2</v>
      </c>
      <c r="K153" s="1007">
        <v>0.15600000028156655</v>
      </c>
      <c r="L153" s="1006">
        <v>1.596360000026176</v>
      </c>
      <c r="M153" s="1550">
        <v>1.288906000188117</v>
      </c>
      <c r="N153" s="1007">
        <v>1.5318989996656642</v>
      </c>
      <c r="O153" s="1008">
        <v>4.9999998655345307E-4</v>
      </c>
      <c r="P153" s="1549">
        <v>1.499999549987844E-3</v>
      </c>
      <c r="Q153" s="1009">
        <v>1.5000002430813765E-3</v>
      </c>
      <c r="R153" s="1008">
        <v>1.9999999462138123E-3</v>
      </c>
      <c r="S153" s="1549">
        <v>1.9999997303891928E-3</v>
      </c>
      <c r="T153" s="1009">
        <v>1.999999885531368E-3</v>
      </c>
      <c r="U153" s="1008">
        <v>9.9999997310690619E-3</v>
      </c>
      <c r="V153" s="1549">
        <v>4.0000004519945885E-3</v>
      </c>
      <c r="W153" s="1009">
        <v>3.999999771062736E-3</v>
      </c>
      <c r="X153" s="1008">
        <v>4.9999998655345307E-4</v>
      </c>
      <c r="Y153" s="1549">
        <v>5.0000018040134903E-4</v>
      </c>
      <c r="Z153" s="1009">
        <v>5.0000030031569257E-4</v>
      </c>
      <c r="AA153" s="1010">
        <v>249.66764353200517</v>
      </c>
      <c r="AB153" s="459">
        <v>207.84113621602714</v>
      </c>
      <c r="AC153" s="540">
        <v>230.17429377839034</v>
      </c>
    </row>
    <row r="154" spans="1:29" s="693" customFormat="1" ht="15" customHeight="1" x14ac:dyDescent="0.2">
      <c r="A154" s="1585" t="s">
        <v>1544</v>
      </c>
      <c r="B154" s="1584" t="s">
        <v>201</v>
      </c>
      <c r="C154" s="1583" t="s">
        <v>1546</v>
      </c>
      <c r="D154" s="1582" t="s">
        <v>1545</v>
      </c>
      <c r="E154" s="1581" t="s">
        <v>163</v>
      </c>
      <c r="F154" s="1016">
        <v>0</v>
      </c>
      <c r="G154" s="1520">
        <v>0</v>
      </c>
      <c r="H154" s="1017">
        <v>0</v>
      </c>
      <c r="I154" s="1016">
        <v>0</v>
      </c>
      <c r="J154" s="1520">
        <v>0</v>
      </c>
      <c r="K154" s="1017">
        <v>0</v>
      </c>
      <c r="L154" s="1016">
        <v>0</v>
      </c>
      <c r="M154" s="1520">
        <v>0</v>
      </c>
      <c r="N154" s="1017">
        <v>0</v>
      </c>
      <c r="O154" s="1000">
        <v>0</v>
      </c>
      <c r="P154" s="1519">
        <v>0</v>
      </c>
      <c r="Q154" s="1001">
        <v>0</v>
      </c>
      <c r="R154" s="1000">
        <v>0</v>
      </c>
      <c r="S154" s="1519">
        <v>0</v>
      </c>
      <c r="T154" s="1001">
        <v>0</v>
      </c>
      <c r="U154" s="1000">
        <v>0</v>
      </c>
      <c r="V154" s="1519">
        <v>0</v>
      </c>
      <c r="W154" s="1001">
        <v>0</v>
      </c>
      <c r="X154" s="1000">
        <v>0</v>
      </c>
      <c r="Y154" s="1519">
        <v>0</v>
      </c>
      <c r="Z154" s="1001">
        <v>0</v>
      </c>
      <c r="AA154" s="1014">
        <v>0</v>
      </c>
      <c r="AB154" s="1518">
        <v>0</v>
      </c>
      <c r="AC154" s="1015">
        <v>0</v>
      </c>
    </row>
    <row r="155" spans="1:29" s="693" customFormat="1" ht="15" customHeight="1" x14ac:dyDescent="0.2">
      <c r="A155" s="1585" t="s">
        <v>1666</v>
      </c>
      <c r="B155" s="1584" t="s">
        <v>201</v>
      </c>
      <c r="C155" s="1583" t="s">
        <v>17</v>
      </c>
      <c r="D155" s="1582" t="s">
        <v>1790</v>
      </c>
      <c r="E155" s="1581" t="s">
        <v>1937</v>
      </c>
      <c r="F155" s="987">
        <v>0.84160001137283269</v>
      </c>
      <c r="G155" s="1533">
        <v>0.38669599540374527</v>
      </c>
      <c r="H155" s="988">
        <v>0.60079700257109758</v>
      </c>
      <c r="I155" s="987">
        <v>0.17815200387668753</v>
      </c>
      <c r="J155" s="1533">
        <v>2.8743001696644951E-2</v>
      </c>
      <c r="K155" s="988">
        <v>1.6902997246227066E-2</v>
      </c>
      <c r="L155" s="987">
        <v>0.13494399064316284</v>
      </c>
      <c r="M155" s="1533">
        <v>0.11763199546236587</v>
      </c>
      <c r="N155" s="988">
        <v>2.871600163275535E-2</v>
      </c>
      <c r="O155" s="992">
        <v>2.7599906831287076E-3</v>
      </c>
      <c r="P155" s="1532">
        <v>1.2520068561296996E-3</v>
      </c>
      <c r="Q155" s="993">
        <v>4.9959973532155613E-3</v>
      </c>
      <c r="R155" s="1000">
        <v>8.8109948200971767E-3</v>
      </c>
      <c r="S155" s="1519">
        <v>2.9409997648965017E-2</v>
      </c>
      <c r="T155" s="1001">
        <v>6.4727998168243747E-2</v>
      </c>
      <c r="U155" s="1000">
        <v>2.9999869574530995E-3</v>
      </c>
      <c r="V155" s="1519">
        <v>1.9999942869725713E-3</v>
      </c>
      <c r="W155" s="1001">
        <v>1.9999985846776576E-3</v>
      </c>
      <c r="X155" s="1000">
        <v>4.1400866098876654E-4</v>
      </c>
      <c r="Y155" s="1519">
        <v>1.880020710966392E-4</v>
      </c>
      <c r="Z155" s="1001">
        <v>7.4900174928904325E-4</v>
      </c>
      <c r="AA155" s="1014">
        <v>273.75726371791785</v>
      </c>
      <c r="AB155" s="1518">
        <v>227.26113754697261</v>
      </c>
      <c r="AC155" s="1015">
        <v>251.31829558556186</v>
      </c>
    </row>
    <row r="156" spans="1:29" s="693" customFormat="1" ht="15" customHeight="1" x14ac:dyDescent="0.2">
      <c r="A156" s="1580" t="s">
        <v>598</v>
      </c>
      <c r="B156" s="1579" t="s">
        <v>199</v>
      </c>
      <c r="C156" s="1578" t="s">
        <v>8</v>
      </c>
      <c r="D156" s="1577" t="s">
        <v>1515</v>
      </c>
      <c r="E156" s="1576" t="s">
        <v>2052</v>
      </c>
      <c r="F156" s="987">
        <v>20.757910998211599</v>
      </c>
      <c r="G156" s="1533">
        <v>6.3381169886911843</v>
      </c>
      <c r="H156" s="988">
        <v>12.113900015120256</v>
      </c>
      <c r="I156" s="987">
        <v>3.9167780003642467</v>
      </c>
      <c r="J156" s="1533">
        <v>1.2300379970310515</v>
      </c>
      <c r="K156" s="988">
        <v>1.6495800041998379</v>
      </c>
      <c r="L156" s="987">
        <v>1.9200530023858711</v>
      </c>
      <c r="M156" s="1533">
        <v>1.8024239952969781</v>
      </c>
      <c r="N156" s="988">
        <v>3.5826200027529005</v>
      </c>
      <c r="O156" s="992">
        <v>4.5999996614222015E-2</v>
      </c>
      <c r="P156" s="1532">
        <v>3.1500001952058099E-2</v>
      </c>
      <c r="Q156" s="993">
        <v>3.1527002555926276E-2</v>
      </c>
      <c r="R156" s="1000">
        <v>2.0000007086512059E-3</v>
      </c>
      <c r="S156" s="1519">
        <v>2.0000009393362278E-3</v>
      </c>
      <c r="T156" s="1001">
        <v>1.999999640065303E-3</v>
      </c>
      <c r="U156" s="1000">
        <v>0</v>
      </c>
      <c r="V156" s="1519">
        <v>0</v>
      </c>
      <c r="W156" s="1001">
        <v>0</v>
      </c>
      <c r="X156" s="1000">
        <v>9.1999953858932573E-3</v>
      </c>
      <c r="Y156" s="1519">
        <v>6.3000033258373321E-3</v>
      </c>
      <c r="Z156" s="1001">
        <v>5.9639979518515953E-3</v>
      </c>
      <c r="AA156" s="1014">
        <v>197.2549960205298</v>
      </c>
      <c r="AB156" s="1518">
        <v>125.75960596048758</v>
      </c>
      <c r="AC156" s="1015">
        <v>157.90604927547994</v>
      </c>
    </row>
    <row r="157" spans="1:29" s="693" customFormat="1" ht="15" customHeight="1" x14ac:dyDescent="0.2">
      <c r="A157" s="1580" t="s">
        <v>611</v>
      </c>
      <c r="B157" s="1579" t="s">
        <v>199</v>
      </c>
      <c r="C157" s="1578" t="s">
        <v>8</v>
      </c>
      <c r="D157" s="1577" t="s">
        <v>1522</v>
      </c>
      <c r="E157" s="1576" t="s">
        <v>2052</v>
      </c>
      <c r="F157" s="987">
        <v>24.26249300935622</v>
      </c>
      <c r="G157" s="1533">
        <v>7.352216015960134</v>
      </c>
      <c r="H157" s="988">
        <v>14.041099954560517</v>
      </c>
      <c r="I157" s="987">
        <v>4.2811289962612529</v>
      </c>
      <c r="J157" s="1533">
        <v>1.3530420016907156</v>
      </c>
      <c r="K157" s="988">
        <v>1.8023199911823886</v>
      </c>
      <c r="L157" s="987">
        <v>2.2863060031905684</v>
      </c>
      <c r="M157" s="1533">
        <v>2.1410610056189276</v>
      </c>
      <c r="N157" s="988">
        <v>4.2727499869269723</v>
      </c>
      <c r="O157" s="992">
        <v>4.5999999038175705E-2</v>
      </c>
      <c r="P157" s="1532">
        <v>3.1500003211215259E-2</v>
      </c>
      <c r="Q157" s="993">
        <v>3.1527002233895499E-2</v>
      </c>
      <c r="R157" s="1000">
        <v>2.0000026388512669E-3</v>
      </c>
      <c r="S157" s="1519">
        <v>1.9999972912197817E-3</v>
      </c>
      <c r="T157" s="1001">
        <v>2.0000006309499919E-3</v>
      </c>
      <c r="U157" s="1000">
        <v>0</v>
      </c>
      <c r="V157" s="1519">
        <v>0</v>
      </c>
      <c r="W157" s="1001">
        <v>0</v>
      </c>
      <c r="X157" s="1000">
        <v>9.1999973414190021E-3</v>
      </c>
      <c r="Y157" s="1519">
        <v>6.3000023898431923E-3</v>
      </c>
      <c r="Z157" s="1001">
        <v>5.9640036379212304E-3</v>
      </c>
      <c r="AA157" s="1014">
        <v>240.37819584772313</v>
      </c>
      <c r="AB157" s="1518">
        <v>152.38938774183455</v>
      </c>
      <c r="AC157" s="1015">
        <v>190.5698524181538</v>
      </c>
    </row>
    <row r="158" spans="1:29" s="693" customFormat="1" ht="15" customHeight="1" x14ac:dyDescent="0.2">
      <c r="A158" s="1580" t="s">
        <v>624</v>
      </c>
      <c r="B158" s="1579" t="s">
        <v>199</v>
      </c>
      <c r="C158" s="1578" t="s">
        <v>8</v>
      </c>
      <c r="D158" s="1577" t="s">
        <v>1516</v>
      </c>
      <c r="E158" s="1576" t="s">
        <v>2052</v>
      </c>
      <c r="F158" s="987">
        <v>28.306242056446454</v>
      </c>
      <c r="G158" s="1533">
        <v>8.6198399957631828</v>
      </c>
      <c r="H158" s="988">
        <v>16.518900019116678</v>
      </c>
      <c r="I158" s="987">
        <v>4.6845180087952958</v>
      </c>
      <c r="J158" s="1533">
        <v>1.4760459990787032</v>
      </c>
      <c r="K158" s="988">
        <v>1.9856100039051683</v>
      </c>
      <c r="L158" s="987">
        <v>2.6747560082007857</v>
      </c>
      <c r="M158" s="1533">
        <v>2.501545996476676</v>
      </c>
      <c r="N158" s="988">
        <v>4.9933400061809419</v>
      </c>
      <c r="O158" s="992">
        <v>4.6000001678425183E-2</v>
      </c>
      <c r="P158" s="1532">
        <v>3.1500002063676438E-2</v>
      </c>
      <c r="Q158" s="993">
        <v>3.1526997390073516E-2</v>
      </c>
      <c r="R158" s="1000">
        <v>2.0000023739887708E-3</v>
      </c>
      <c r="S158" s="1519">
        <v>1.9999996859622806E-3</v>
      </c>
      <c r="T158" s="1001">
        <v>1.9999985699095139E-3</v>
      </c>
      <c r="U158" s="1000">
        <v>0</v>
      </c>
      <c r="V158" s="1519">
        <v>0</v>
      </c>
      <c r="W158" s="1001">
        <v>0</v>
      </c>
      <c r="X158" s="1000">
        <v>9.2000003356850369E-3</v>
      </c>
      <c r="Y158" s="1519">
        <v>6.3000004127352878E-3</v>
      </c>
      <c r="Z158" s="1001">
        <v>5.9639994241956302E-3</v>
      </c>
      <c r="AA158" s="1014">
        <v>307.15396917729413</v>
      </c>
      <c r="AB158" s="1518">
        <v>194.20004393387694</v>
      </c>
      <c r="AC158" s="1015">
        <v>242.03671036035749</v>
      </c>
    </row>
    <row r="159" spans="1:29" s="693" customFormat="1" ht="15" customHeight="1" x14ac:dyDescent="0.2">
      <c r="A159" s="1580" t="s">
        <v>599</v>
      </c>
      <c r="B159" s="1579" t="s">
        <v>199</v>
      </c>
      <c r="C159" s="1578" t="s">
        <v>8</v>
      </c>
      <c r="D159" s="1577" t="s">
        <v>1515</v>
      </c>
      <c r="E159" s="1576" t="s">
        <v>2051</v>
      </c>
      <c r="F159" s="987">
        <v>20.790140004362868</v>
      </c>
      <c r="G159" s="1533">
        <v>6.3474759999410155</v>
      </c>
      <c r="H159" s="988">
        <v>12.131699987655814</v>
      </c>
      <c r="I159" s="987">
        <v>3.9202550022969613</v>
      </c>
      <c r="J159" s="1533">
        <v>1.2312079981408177</v>
      </c>
      <c r="K159" s="988">
        <v>1.651039999701355</v>
      </c>
      <c r="L159" s="987">
        <v>1.8372669980799279</v>
      </c>
      <c r="M159" s="1533">
        <v>1.7208790006507064</v>
      </c>
      <c r="N159" s="988">
        <v>3.4229899990369255</v>
      </c>
      <c r="O159" s="992">
        <v>4.1999999833774379E-2</v>
      </c>
      <c r="P159" s="1532">
        <v>2.8547000957776424E-2</v>
      </c>
      <c r="Q159" s="993">
        <v>2.8571002731460928E-2</v>
      </c>
      <c r="R159" s="1000">
        <v>1.9999990026462566E-3</v>
      </c>
      <c r="S159" s="1519">
        <v>1.9999976402019387E-3</v>
      </c>
      <c r="T159" s="1001">
        <v>1.9999976041527056E-3</v>
      </c>
      <c r="U159" s="1000">
        <v>0</v>
      </c>
      <c r="V159" s="1519">
        <v>0</v>
      </c>
      <c r="W159" s="1001">
        <v>0</v>
      </c>
      <c r="X159" s="1000">
        <v>8.399997196327811E-3</v>
      </c>
      <c r="Y159" s="1519">
        <v>5.7090023063216507E-3</v>
      </c>
      <c r="Z159" s="1001">
        <v>5.4049980661890701E-3</v>
      </c>
      <c r="AA159" s="1014">
        <v>197.18540168892991</v>
      </c>
      <c r="AB159" s="1518">
        <v>124.57913736502503</v>
      </c>
      <c r="AC159" s="1015">
        <v>155.12055758164067</v>
      </c>
    </row>
    <row r="160" spans="1:29" s="693" customFormat="1" ht="15" customHeight="1" x14ac:dyDescent="0.2">
      <c r="A160" s="1580" t="s">
        <v>612</v>
      </c>
      <c r="B160" s="1579" t="s">
        <v>199</v>
      </c>
      <c r="C160" s="1578" t="s">
        <v>8</v>
      </c>
      <c r="D160" s="1577" t="s">
        <v>1522</v>
      </c>
      <c r="E160" s="1576" t="s">
        <v>2051</v>
      </c>
      <c r="F160" s="987">
        <v>24.300163947228302</v>
      </c>
      <c r="G160" s="1533">
        <v>7.3630719857713638</v>
      </c>
      <c r="H160" s="988">
        <v>14.061699974418172</v>
      </c>
      <c r="I160" s="987">
        <v>4.2849289887097761</v>
      </c>
      <c r="J160" s="1533">
        <v>1.3543289952140294</v>
      </c>
      <c r="K160" s="988">
        <v>1.8039099945000332</v>
      </c>
      <c r="L160" s="987">
        <v>2.1877279942274868</v>
      </c>
      <c r="M160" s="1533">
        <v>2.044195998244323</v>
      </c>
      <c r="N160" s="988">
        <v>4.0823699904797834</v>
      </c>
      <c r="O160" s="992">
        <v>4.200000232512615E-2</v>
      </c>
      <c r="P160" s="1532">
        <v>2.8546998679238308E-2</v>
      </c>
      <c r="Q160" s="993">
        <v>2.8571002041157006E-2</v>
      </c>
      <c r="R160" s="1000">
        <v>2.0000031862839832E-3</v>
      </c>
      <c r="S160" s="1519">
        <v>2.0000009809593685E-3</v>
      </c>
      <c r="T160" s="1001">
        <v>2.0000005850448429E-3</v>
      </c>
      <c r="U160" s="1000">
        <v>0</v>
      </c>
      <c r="V160" s="1519">
        <v>0</v>
      </c>
      <c r="W160" s="1001">
        <v>0</v>
      </c>
      <c r="X160" s="1000">
        <v>8.3999990297621736E-3</v>
      </c>
      <c r="Y160" s="1519">
        <v>5.7089983432897541E-3</v>
      </c>
      <c r="Z160" s="1001">
        <v>5.4050012340231875E-3</v>
      </c>
      <c r="AA160" s="1014">
        <v>242.29761187010772</v>
      </c>
      <c r="AB160" s="1518">
        <v>154.00522266771679</v>
      </c>
      <c r="AC160" s="1015">
        <v>193.04912533292213</v>
      </c>
    </row>
    <row r="161" spans="1:29" s="693" customFormat="1" ht="15" customHeight="1" x14ac:dyDescent="0.2">
      <c r="A161" s="1580" t="s">
        <v>625</v>
      </c>
      <c r="B161" s="1579" t="s">
        <v>199</v>
      </c>
      <c r="C161" s="1578" t="s">
        <v>8</v>
      </c>
      <c r="D161" s="1577" t="s">
        <v>1516</v>
      </c>
      <c r="E161" s="1576" t="s">
        <v>2051</v>
      </c>
      <c r="F161" s="987">
        <v>28.350190989502892</v>
      </c>
      <c r="G161" s="1533">
        <v>8.6325670088439228</v>
      </c>
      <c r="H161" s="988">
        <v>16.543200007214189</v>
      </c>
      <c r="I161" s="987">
        <v>4.6886769962871773</v>
      </c>
      <c r="J161" s="1533">
        <v>1.4774500028935562</v>
      </c>
      <c r="K161" s="988">
        <v>1.9873600008064283</v>
      </c>
      <c r="L161" s="987">
        <v>2.5594299962862119</v>
      </c>
      <c r="M161" s="1533">
        <v>2.3883720041436294</v>
      </c>
      <c r="N161" s="988">
        <v>4.7708500035895227</v>
      </c>
      <c r="O161" s="992">
        <v>4.1999998861787985E-2</v>
      </c>
      <c r="P161" s="1532">
        <v>2.8547000265172082E-2</v>
      </c>
      <c r="Q161" s="993">
        <v>2.8571001399874615E-2</v>
      </c>
      <c r="R161" s="1000">
        <v>1.9999993566627702E-3</v>
      </c>
      <c r="S161" s="1519">
        <v>1.9999990285319855E-3</v>
      </c>
      <c r="T161" s="1001">
        <v>1.9999986686329058E-3</v>
      </c>
      <c r="U161" s="1000">
        <v>0</v>
      </c>
      <c r="V161" s="1519">
        <v>0</v>
      </c>
      <c r="W161" s="1001">
        <v>0</v>
      </c>
      <c r="X161" s="1000">
        <v>8.399998535170615E-3</v>
      </c>
      <c r="Y161" s="1519">
        <v>5.70899942994171E-3</v>
      </c>
      <c r="Z161" s="1001">
        <v>5.4049989551455853E-3</v>
      </c>
      <c r="AA161" s="1014">
        <v>311.85516710399986</v>
      </c>
      <c r="AB161" s="1518">
        <v>200.42295679417927</v>
      </c>
      <c r="AC161" s="1015">
        <v>253.63054133952505</v>
      </c>
    </row>
    <row r="162" spans="1:29" s="693" customFormat="1" ht="15" customHeight="1" x14ac:dyDescent="0.2">
      <c r="A162" s="1580" t="s">
        <v>600</v>
      </c>
      <c r="B162" s="1579" t="s">
        <v>199</v>
      </c>
      <c r="C162" s="1578" t="s">
        <v>8</v>
      </c>
      <c r="D162" s="1577" t="s">
        <v>1515</v>
      </c>
      <c r="E162" s="1576" t="s">
        <v>2050</v>
      </c>
      <c r="F162" s="987">
        <v>19.301192954337019</v>
      </c>
      <c r="G162" s="1533">
        <v>5.8196629933228579</v>
      </c>
      <c r="H162" s="988">
        <v>11.274700006053289</v>
      </c>
      <c r="I162" s="987">
        <v>3.6568839947970928</v>
      </c>
      <c r="J162" s="1533">
        <v>1.1576909963963364</v>
      </c>
      <c r="K162" s="988">
        <v>1.5369400006432252</v>
      </c>
      <c r="L162" s="987">
        <v>1.8404649935378194</v>
      </c>
      <c r="M162" s="1533">
        <v>1.7238329964058523</v>
      </c>
      <c r="N162" s="988">
        <v>3.4290000022089338</v>
      </c>
      <c r="O162" s="992">
        <v>3.7999997766767095E-2</v>
      </c>
      <c r="P162" s="1532">
        <v>2.5593999427424869E-2</v>
      </c>
      <c r="Q162" s="993">
        <v>2.5615999115129597E-2</v>
      </c>
      <c r="R162" s="1000">
        <v>1.9999987301224662E-3</v>
      </c>
      <c r="S162" s="1519">
        <v>2.0000000616578265E-3</v>
      </c>
      <c r="T162" s="1001">
        <v>2.0000018644209692E-3</v>
      </c>
      <c r="U162" s="1000">
        <v>0</v>
      </c>
      <c r="V162" s="1519">
        <v>0</v>
      </c>
      <c r="W162" s="1001">
        <v>0</v>
      </c>
      <c r="X162" s="1000">
        <v>7.5999980937240703E-3</v>
      </c>
      <c r="Y162" s="1519">
        <v>5.1190023286825214E-3</v>
      </c>
      <c r="Z162" s="1001">
        <v>4.845999942567728E-3</v>
      </c>
      <c r="AA162" s="1014">
        <v>198.17398158576862</v>
      </c>
      <c r="AB162" s="1518">
        <v>125.8563414771573</v>
      </c>
      <c r="AC162" s="1015">
        <v>157.30119411198024</v>
      </c>
    </row>
    <row r="163" spans="1:29" s="693" customFormat="1" ht="15" customHeight="1" x14ac:dyDescent="0.2">
      <c r="A163" s="1580" t="s">
        <v>613</v>
      </c>
      <c r="B163" s="1579" t="s">
        <v>199</v>
      </c>
      <c r="C163" s="1578" t="s">
        <v>8</v>
      </c>
      <c r="D163" s="1577" t="s">
        <v>1522</v>
      </c>
      <c r="E163" s="1576" t="s">
        <v>2050</v>
      </c>
      <c r="F163" s="987">
        <v>22.559835948838735</v>
      </c>
      <c r="G163" s="1533">
        <v>6.7508089855097051</v>
      </c>
      <c r="H163" s="988">
        <v>13.068399975484629</v>
      </c>
      <c r="I163" s="987">
        <v>3.9970589895846613</v>
      </c>
      <c r="J163" s="1533">
        <v>1.2734599996463742</v>
      </c>
      <c r="K163" s="988">
        <v>1.6792499978132371</v>
      </c>
      <c r="L163" s="987">
        <v>2.191535991812501</v>
      </c>
      <c r="M163" s="1533">
        <v>2.0477049939073497</v>
      </c>
      <c r="N163" s="988">
        <v>4.0895399932724006</v>
      </c>
      <c r="O163" s="992">
        <v>3.8000001802272254E-2</v>
      </c>
      <c r="P163" s="1532">
        <v>2.5593998236841196E-2</v>
      </c>
      <c r="Q163" s="993">
        <v>2.5615997536373617E-2</v>
      </c>
      <c r="R163" s="1000">
        <v>2.000000878793907E-3</v>
      </c>
      <c r="S163" s="1519">
        <v>1.999997658923996E-3</v>
      </c>
      <c r="T163" s="1001">
        <v>1.9999982181021416E-3</v>
      </c>
      <c r="U163" s="1000">
        <v>0</v>
      </c>
      <c r="V163" s="1519">
        <v>0</v>
      </c>
      <c r="W163" s="1001">
        <v>0</v>
      </c>
      <c r="X163" s="1000">
        <v>7.6000033394168463E-3</v>
      </c>
      <c r="Y163" s="1519">
        <v>5.1189988441861338E-3</v>
      </c>
      <c r="Z163" s="1001">
        <v>4.8459992068782482E-3</v>
      </c>
      <c r="AA163" s="1014">
        <v>241.46382998596889</v>
      </c>
      <c r="AB163" s="1518">
        <v>151.64245528087912</v>
      </c>
      <c r="AC163" s="1015">
        <v>187.99442521933625</v>
      </c>
    </row>
    <row r="164" spans="1:29" s="693" customFormat="1" ht="15" customHeight="1" x14ac:dyDescent="0.2">
      <c r="A164" s="1580" t="s">
        <v>626</v>
      </c>
      <c r="B164" s="1579" t="s">
        <v>199</v>
      </c>
      <c r="C164" s="1578" t="s">
        <v>8</v>
      </c>
      <c r="D164" s="1577" t="s">
        <v>1516</v>
      </c>
      <c r="E164" s="1576" t="s">
        <v>2050</v>
      </c>
      <c r="F164" s="987">
        <v>26.319808059200035</v>
      </c>
      <c r="G164" s="1533">
        <v>7.9147409973249117</v>
      </c>
      <c r="H164" s="988">
        <v>15.374600014071385</v>
      </c>
      <c r="I164" s="987">
        <v>4.3736820078025964</v>
      </c>
      <c r="J164" s="1533">
        <v>1.3892290011677491</v>
      </c>
      <c r="K164" s="988">
        <v>1.8500200007785281</v>
      </c>
      <c r="L164" s="987">
        <v>2.5638840048936067</v>
      </c>
      <c r="M164" s="1533">
        <v>2.3924709979434291</v>
      </c>
      <c r="N164" s="988">
        <v>4.7792300058984463</v>
      </c>
      <c r="O164" s="992">
        <v>3.8000002479589103E-2</v>
      </c>
      <c r="P164" s="1532">
        <v>2.5593998088841569E-2</v>
      </c>
      <c r="Q164" s="993">
        <v>2.5616000365590721E-2</v>
      </c>
      <c r="R164" s="1000">
        <v>1.999998239132376E-3</v>
      </c>
      <c r="S164" s="1519">
        <v>1.9999990521449721E-3</v>
      </c>
      <c r="T164" s="1001">
        <v>2.0000014871214382E-3</v>
      </c>
      <c r="U164" s="1000">
        <v>0</v>
      </c>
      <c r="V164" s="1519">
        <v>0</v>
      </c>
      <c r="W164" s="1001">
        <v>0</v>
      </c>
      <c r="X164" s="1000">
        <v>7.6000004959178215E-3</v>
      </c>
      <c r="Y164" s="1519">
        <v>5.1189991661952121E-3</v>
      </c>
      <c r="Z164" s="1001">
        <v>4.8459982255425844E-3</v>
      </c>
      <c r="AA164" s="1014">
        <v>308.4533188332872</v>
      </c>
      <c r="AB164" s="1518">
        <v>195.88263150613406</v>
      </c>
      <c r="AC164" s="1015">
        <v>245.18784878298101</v>
      </c>
    </row>
    <row r="165" spans="1:29" s="693" customFormat="1" ht="15" customHeight="1" x14ac:dyDescent="0.2">
      <c r="A165" s="1580" t="s">
        <v>601</v>
      </c>
      <c r="B165" s="1579" t="s">
        <v>199</v>
      </c>
      <c r="C165" s="1578" t="s">
        <v>8</v>
      </c>
      <c r="D165" s="1577" t="s">
        <v>1515</v>
      </c>
      <c r="E165" s="1576" t="s">
        <v>2049</v>
      </c>
      <c r="F165" s="987">
        <v>17.71237995424864</v>
      </c>
      <c r="G165" s="1533">
        <v>5.3799519905718372</v>
      </c>
      <c r="H165" s="988">
        <v>10.317900026235947</v>
      </c>
      <c r="I165" s="987">
        <v>3.402936988984528</v>
      </c>
      <c r="J165" s="1533">
        <v>1.0746889992268156</v>
      </c>
      <c r="K165" s="988">
        <v>1.4342000059336826</v>
      </c>
      <c r="L165" s="987">
        <v>1.8436739969080225</v>
      </c>
      <c r="M165" s="1533">
        <v>1.7267969972144468</v>
      </c>
      <c r="N165" s="988">
        <v>3.4350300078632934</v>
      </c>
      <c r="O165" s="992">
        <v>3.4000001526355524E-2</v>
      </c>
      <c r="P165" s="1532">
        <v>2.2641001881977905E-2</v>
      </c>
      <c r="Q165" s="993">
        <v>2.26600016424417E-2</v>
      </c>
      <c r="R165" s="1000">
        <v>1.9999985006596186E-3</v>
      </c>
      <c r="S165" s="1519">
        <v>1.9999983162579606E-3</v>
      </c>
      <c r="T165" s="1001">
        <v>2.0000012349185694E-3</v>
      </c>
      <c r="U165" s="1000">
        <v>0</v>
      </c>
      <c r="V165" s="1519">
        <v>0</v>
      </c>
      <c r="W165" s="1001">
        <v>0</v>
      </c>
      <c r="X165" s="1000">
        <v>6.8000016560282048E-3</v>
      </c>
      <c r="Y165" s="1519">
        <v>4.5279983273508496E-3</v>
      </c>
      <c r="Z165" s="1001">
        <v>4.2860025249630944E-3</v>
      </c>
      <c r="AA165" s="1014">
        <v>197.04520522056001</v>
      </c>
      <c r="AB165" s="1518">
        <v>124.44119932054076</v>
      </c>
      <c r="AC165" s="1015">
        <v>154.9239215914165</v>
      </c>
    </row>
    <row r="166" spans="1:29" s="693" customFormat="1" ht="15" customHeight="1" x14ac:dyDescent="0.2">
      <c r="A166" s="1580" t="s">
        <v>614</v>
      </c>
      <c r="B166" s="1579" t="s">
        <v>199</v>
      </c>
      <c r="C166" s="1578" t="s">
        <v>8</v>
      </c>
      <c r="D166" s="1577" t="s">
        <v>1522</v>
      </c>
      <c r="E166" s="1576" t="s">
        <v>2049</v>
      </c>
      <c r="F166" s="987">
        <v>20.702782032597266</v>
      </c>
      <c r="G166" s="1533">
        <v>6.2407440123189026</v>
      </c>
      <c r="H166" s="988">
        <v>11.959399975970102</v>
      </c>
      <c r="I166" s="987">
        <v>3.7194890029521934</v>
      </c>
      <c r="J166" s="1533">
        <v>1.1821580025689302</v>
      </c>
      <c r="K166" s="988">
        <v>1.5669999976333566</v>
      </c>
      <c r="L166" s="987">
        <v>2.1953570013057147</v>
      </c>
      <c r="M166" s="1533">
        <v>2.0512260015168491</v>
      </c>
      <c r="N166" s="988">
        <v>4.0967399917339611</v>
      </c>
      <c r="O166" s="992">
        <v>3.4000003701404088E-2</v>
      </c>
      <c r="P166" s="1532">
        <v>2.2640997703517525E-2</v>
      </c>
      <c r="Q166" s="993">
        <v>2.2660001814304543E-2</v>
      </c>
      <c r="R166" s="1000">
        <v>1.9999993537230957E-3</v>
      </c>
      <c r="S166" s="1519">
        <v>1.9999989589900807E-3</v>
      </c>
      <c r="T166" s="1001">
        <v>2.0000013641387547E-3</v>
      </c>
      <c r="U166" s="1000">
        <v>0</v>
      </c>
      <c r="V166" s="1519">
        <v>0</v>
      </c>
      <c r="W166" s="1001">
        <v>0</v>
      </c>
      <c r="X166" s="1000">
        <v>6.8000007402808189E-3</v>
      </c>
      <c r="Y166" s="1519">
        <v>4.5279991219713718E-3</v>
      </c>
      <c r="Z166" s="1001">
        <v>4.286000369022421E-3</v>
      </c>
      <c r="AA166" s="1014">
        <v>238.86876203984497</v>
      </c>
      <c r="AB166" s="1518">
        <v>150.84255837975113</v>
      </c>
      <c r="AC166" s="1015">
        <v>188.07261799023169</v>
      </c>
    </row>
    <row r="167" spans="1:29" s="693" customFormat="1" ht="15" customHeight="1" x14ac:dyDescent="0.2">
      <c r="A167" s="1580" t="s">
        <v>627</v>
      </c>
      <c r="B167" s="1579" t="s">
        <v>199</v>
      </c>
      <c r="C167" s="1578" t="s">
        <v>8</v>
      </c>
      <c r="D167" s="1577" t="s">
        <v>1516</v>
      </c>
      <c r="E167" s="1576" t="s">
        <v>2049</v>
      </c>
      <c r="F167" s="987">
        <v>24.153245001712786</v>
      </c>
      <c r="G167" s="1533">
        <v>7.3167350109163953</v>
      </c>
      <c r="H167" s="988">
        <v>14.069900026144118</v>
      </c>
      <c r="I167" s="987">
        <v>4.0699580013493231</v>
      </c>
      <c r="J167" s="1533">
        <v>1.2896260027139919</v>
      </c>
      <c r="K167" s="988">
        <v>1.7263600029431703</v>
      </c>
      <c r="L167" s="987">
        <v>2.5683549997763189</v>
      </c>
      <c r="M167" s="1533">
        <v>2.3965850036620528</v>
      </c>
      <c r="N167" s="988">
        <v>4.7876400080154422</v>
      </c>
      <c r="O167" s="992">
        <v>3.4000000883367389E-2</v>
      </c>
      <c r="P167" s="1532">
        <v>2.2640998699641951E-2</v>
      </c>
      <c r="Q167" s="993">
        <v>2.2659999655586464E-2</v>
      </c>
      <c r="R167" s="1000">
        <v>2.0000015984743152E-3</v>
      </c>
      <c r="S167" s="1519">
        <v>1.99999963688695E-3</v>
      </c>
      <c r="T167" s="1001">
        <v>2.0000015655160645E-3</v>
      </c>
      <c r="U167" s="1000">
        <v>0</v>
      </c>
      <c r="V167" s="1519">
        <v>0</v>
      </c>
      <c r="W167" s="1001">
        <v>0</v>
      </c>
      <c r="X167" s="1000">
        <v>6.7999991250456381E-3</v>
      </c>
      <c r="Y167" s="1519">
        <v>4.5280004140415856E-3</v>
      </c>
      <c r="Z167" s="1001">
        <v>4.2859994332831849E-3</v>
      </c>
      <c r="AA167" s="1014">
        <v>308.21884215480475</v>
      </c>
      <c r="AB167" s="1518">
        <v>195.97541236383015</v>
      </c>
      <c r="AC167" s="1015">
        <v>245.87013270488302</v>
      </c>
    </row>
    <row r="168" spans="1:29" s="693" customFormat="1" ht="15" customHeight="1" x14ac:dyDescent="0.2">
      <c r="A168" s="1580" t="s">
        <v>602</v>
      </c>
      <c r="B168" s="1579" t="s">
        <v>199</v>
      </c>
      <c r="C168" s="1578" t="s">
        <v>8</v>
      </c>
      <c r="D168" s="1577" t="s">
        <v>1515</v>
      </c>
      <c r="E168" s="1576" t="s">
        <v>2048</v>
      </c>
      <c r="F168" s="987">
        <v>15.241957990375216</v>
      </c>
      <c r="G168" s="1533">
        <v>4.7829730007021771</v>
      </c>
      <c r="H168" s="988">
        <v>8.7192199887383772</v>
      </c>
      <c r="I168" s="987">
        <v>2.9986629982043973</v>
      </c>
      <c r="J168" s="1533">
        <v>0.96632599850656375</v>
      </c>
      <c r="K168" s="988">
        <v>1.2655099997956432</v>
      </c>
      <c r="L168" s="987">
        <v>1.7313930002481472</v>
      </c>
      <c r="M168" s="1533">
        <v>1.6537049998658711</v>
      </c>
      <c r="N168" s="988">
        <v>3.3896399965575239</v>
      </c>
      <c r="O168" s="992">
        <v>3.0000001669275779E-2</v>
      </c>
      <c r="P168" s="1532">
        <v>1.9688000682212391E-2</v>
      </c>
      <c r="Q168" s="993">
        <v>1.9703999539927599E-2</v>
      </c>
      <c r="R168" s="1000">
        <v>2.0000010386604828E-3</v>
      </c>
      <c r="S168" s="1519">
        <v>1.9999997125579789E-3</v>
      </c>
      <c r="T168" s="1001">
        <v>2.0000006418355015E-3</v>
      </c>
      <c r="U168" s="1000">
        <v>0</v>
      </c>
      <c r="V168" s="1519">
        <v>0</v>
      </c>
      <c r="W168" s="1001">
        <v>0</v>
      </c>
      <c r="X168" s="1000">
        <v>5.9999984791042939E-3</v>
      </c>
      <c r="Y168" s="1519">
        <v>3.9379994309022906E-3</v>
      </c>
      <c r="Z168" s="1001">
        <v>3.7270003805171823E-3</v>
      </c>
      <c r="AA168" s="1014">
        <v>196.54881423273494</v>
      </c>
      <c r="AB168" s="1518">
        <v>124.76369150864964</v>
      </c>
      <c r="AC168" s="1015">
        <v>155.90040902027252</v>
      </c>
    </row>
    <row r="169" spans="1:29" s="693" customFormat="1" ht="15" customHeight="1" x14ac:dyDescent="0.2">
      <c r="A169" s="1580" t="s">
        <v>615</v>
      </c>
      <c r="B169" s="1579" t="s">
        <v>199</v>
      </c>
      <c r="C169" s="1578" t="s">
        <v>8</v>
      </c>
      <c r="D169" s="1577" t="s">
        <v>1522</v>
      </c>
      <c r="E169" s="1576" t="s">
        <v>2048</v>
      </c>
      <c r="F169" s="987">
        <v>17.815275954587243</v>
      </c>
      <c r="G169" s="1533">
        <v>5.5482489939707751</v>
      </c>
      <c r="H169" s="988">
        <v>10.106400006287414</v>
      </c>
      <c r="I169" s="987">
        <v>3.2776079925172903</v>
      </c>
      <c r="J169" s="1533">
        <v>1.0629590004765515</v>
      </c>
      <c r="K169" s="988">
        <v>1.3826900017042878</v>
      </c>
      <c r="L169" s="987">
        <v>2.0616579957676655</v>
      </c>
      <c r="M169" s="1533">
        <v>1.9644009968434948</v>
      </c>
      <c r="N169" s="988">
        <v>4.0426000034989737</v>
      </c>
      <c r="O169" s="992">
        <v>3.0000002250135979E-2</v>
      </c>
      <c r="P169" s="1532">
        <v>1.968800046387964E-2</v>
      </c>
      <c r="Q169" s="993">
        <v>1.9703998676230239E-2</v>
      </c>
      <c r="R169" s="1000">
        <v>2.0000012215023893E-3</v>
      </c>
      <c r="S169" s="1519">
        <v>1.9999993328600613E-3</v>
      </c>
      <c r="T169" s="1001">
        <v>2.000001390174499E-3</v>
      </c>
      <c r="U169" s="1000">
        <v>0</v>
      </c>
      <c r="V169" s="1519">
        <v>0</v>
      </c>
      <c r="W169" s="1001">
        <v>0</v>
      </c>
      <c r="X169" s="1000">
        <v>5.9999983070405478E-3</v>
      </c>
      <c r="Y169" s="1519">
        <v>3.9379996271437338E-3</v>
      </c>
      <c r="Z169" s="1001">
        <v>3.7269989882729258E-3</v>
      </c>
      <c r="AA169" s="1014">
        <v>238.04219626429636</v>
      </c>
      <c r="AB169" s="1518">
        <v>150.47163668980167</v>
      </c>
      <c r="AC169" s="1015">
        <v>187.51045144773087</v>
      </c>
    </row>
    <row r="170" spans="1:29" s="693" customFormat="1" ht="15" customHeight="1" x14ac:dyDescent="0.2">
      <c r="A170" s="1580" t="s">
        <v>628</v>
      </c>
      <c r="B170" s="1579" t="s">
        <v>199</v>
      </c>
      <c r="C170" s="1578" t="s">
        <v>8</v>
      </c>
      <c r="D170" s="1577" t="s">
        <v>1516</v>
      </c>
      <c r="E170" s="1576" t="s">
        <v>2048</v>
      </c>
      <c r="F170" s="987">
        <v>20.784489010668889</v>
      </c>
      <c r="G170" s="1533">
        <v>6.5048429978186677</v>
      </c>
      <c r="H170" s="988">
        <v>11.88979999052501</v>
      </c>
      <c r="I170" s="987">
        <v>3.5864410019622004</v>
      </c>
      <c r="J170" s="1533">
        <v>1.1595909998066722</v>
      </c>
      <c r="K170" s="988">
        <v>1.5233000000606058</v>
      </c>
      <c r="L170" s="987">
        <v>2.4119400010512586</v>
      </c>
      <c r="M170" s="1533">
        <v>2.2951419981796404</v>
      </c>
      <c r="N170" s="988">
        <v>4.7243699975720634</v>
      </c>
      <c r="O170" s="992">
        <v>3.0000001440657627E-2</v>
      </c>
      <c r="P170" s="1532">
        <v>1.9688000781014642E-2</v>
      </c>
      <c r="Q170" s="993">
        <v>1.9703999408968827E-2</v>
      </c>
      <c r="R170" s="1000">
        <v>2.0000017358167512E-3</v>
      </c>
      <c r="S170" s="1519">
        <v>1.9999993020192184E-3</v>
      </c>
      <c r="T170" s="1001">
        <v>2.000001086184281E-3</v>
      </c>
      <c r="U170" s="1000">
        <v>0</v>
      </c>
      <c r="V170" s="1519">
        <v>0</v>
      </c>
      <c r="W170" s="1001">
        <v>0</v>
      </c>
      <c r="X170" s="1000">
        <v>6.000001693651163E-3</v>
      </c>
      <c r="Y170" s="1519">
        <v>3.937999814828284E-3</v>
      </c>
      <c r="Z170" s="1001">
        <v>3.7269999855411556E-3</v>
      </c>
      <c r="AA170" s="1014">
        <v>302.06055684516474</v>
      </c>
      <c r="AB170" s="1518">
        <v>190.3006547150211</v>
      </c>
      <c r="AC170" s="1015">
        <v>236.65842913515857</v>
      </c>
    </row>
    <row r="171" spans="1:29" s="693" customFormat="1" ht="15" customHeight="1" x14ac:dyDescent="0.2">
      <c r="A171" s="1580" t="s">
        <v>603</v>
      </c>
      <c r="B171" s="1579" t="s">
        <v>199</v>
      </c>
      <c r="C171" s="1578" t="s">
        <v>8</v>
      </c>
      <c r="D171" s="1577" t="s">
        <v>1515</v>
      </c>
      <c r="E171" s="1576" t="s">
        <v>2047</v>
      </c>
      <c r="F171" s="987">
        <v>14.021385987285129</v>
      </c>
      <c r="G171" s="1533">
        <v>4.736171997327868</v>
      </c>
      <c r="H171" s="988">
        <v>7.7178000025346414</v>
      </c>
      <c r="I171" s="987">
        <v>3.0353849959826547</v>
      </c>
      <c r="J171" s="1533">
        <v>0.97910399999808539</v>
      </c>
      <c r="K171" s="988">
        <v>1.2867999980545379</v>
      </c>
      <c r="L171" s="987">
        <v>1.7599839968406354</v>
      </c>
      <c r="M171" s="1533">
        <v>1.6736590004035266</v>
      </c>
      <c r="N171" s="988">
        <v>3.4169699992204836</v>
      </c>
      <c r="O171" s="992">
        <v>2.9999998926929561E-2</v>
      </c>
      <c r="P171" s="1532">
        <v>1.771900215627709E-2</v>
      </c>
      <c r="Q171" s="993">
        <v>2.3644999305317643E-2</v>
      </c>
      <c r="R171" s="1000">
        <v>1.9999963515605029E-3</v>
      </c>
      <c r="S171" s="1519">
        <v>2.0000025783743808E-3</v>
      </c>
      <c r="T171" s="1001">
        <v>2.0000011826194009E-3</v>
      </c>
      <c r="U171" s="1000">
        <v>0</v>
      </c>
      <c r="V171" s="1519">
        <v>0</v>
      </c>
      <c r="W171" s="1001">
        <v>0</v>
      </c>
      <c r="X171" s="1000">
        <v>5.9999967194703683E-3</v>
      </c>
      <c r="Y171" s="1519">
        <v>3.5439973450794499E-3</v>
      </c>
      <c r="Z171" s="1001">
        <v>4.4730021814693354E-3</v>
      </c>
      <c r="AA171" s="1014">
        <v>195.28195609520031</v>
      </c>
      <c r="AB171" s="1518">
        <v>124.57939456320824</v>
      </c>
      <c r="AC171" s="1015">
        <v>156.43417567850619</v>
      </c>
    </row>
    <row r="172" spans="1:29" s="693" customFormat="1" ht="15" customHeight="1" x14ac:dyDescent="0.2">
      <c r="A172" s="1580" t="s">
        <v>616</v>
      </c>
      <c r="B172" s="1579" t="s">
        <v>199</v>
      </c>
      <c r="C172" s="1578" t="s">
        <v>8</v>
      </c>
      <c r="D172" s="1577" t="s">
        <v>1522</v>
      </c>
      <c r="E172" s="1576" t="s">
        <v>2047</v>
      </c>
      <c r="F172" s="987">
        <v>16.388632953609662</v>
      </c>
      <c r="G172" s="1533">
        <v>5.4939590033743064</v>
      </c>
      <c r="H172" s="988">
        <v>8.9456299839804956</v>
      </c>
      <c r="I172" s="987">
        <v>3.3177459927035948</v>
      </c>
      <c r="J172" s="1533">
        <v>1.0770149990196431</v>
      </c>
      <c r="K172" s="988">
        <v>1.4059399965510628</v>
      </c>
      <c r="L172" s="987">
        <v>2.0957039978473775</v>
      </c>
      <c r="M172" s="1533">
        <v>1.9881050034596228</v>
      </c>
      <c r="N172" s="988">
        <v>4.0751999941720669</v>
      </c>
      <c r="O172" s="992">
        <v>3.0000000680520573E-2</v>
      </c>
      <c r="P172" s="1532">
        <v>1.7719002378294862E-2</v>
      </c>
      <c r="Q172" s="993">
        <v>2.3644997275404273E-2</v>
      </c>
      <c r="R172" s="1000">
        <v>1.9999989111670908E-3</v>
      </c>
      <c r="S172" s="1519">
        <v>2.0000025927601529E-3</v>
      </c>
      <c r="T172" s="1001">
        <v>2.0000005699083888E-3</v>
      </c>
      <c r="U172" s="1000">
        <v>0</v>
      </c>
      <c r="V172" s="1519">
        <v>0</v>
      </c>
      <c r="W172" s="1001">
        <v>0</v>
      </c>
      <c r="X172" s="1000">
        <v>5.9999967335012724E-3</v>
      </c>
      <c r="Y172" s="1519">
        <v>3.5439973786705659E-3</v>
      </c>
      <c r="Z172" s="1001">
        <v>4.4730003237203539E-3</v>
      </c>
      <c r="AA172" s="1014">
        <v>237.61545313006459</v>
      </c>
      <c r="AB172" s="1518">
        <v>150.54540847003867</v>
      </c>
      <c r="AC172" s="1015">
        <v>188.08003478720804</v>
      </c>
    </row>
    <row r="173" spans="1:29" s="693" customFormat="1" ht="15" customHeight="1" x14ac:dyDescent="0.2">
      <c r="A173" s="1580" t="s">
        <v>629</v>
      </c>
      <c r="B173" s="1579" t="s">
        <v>199</v>
      </c>
      <c r="C173" s="1578" t="s">
        <v>8</v>
      </c>
      <c r="D173" s="1577" t="s">
        <v>1516</v>
      </c>
      <c r="E173" s="1576" t="s">
        <v>2047</v>
      </c>
      <c r="F173" s="987">
        <v>19.120072046079759</v>
      </c>
      <c r="G173" s="1533">
        <v>6.4411940111303583</v>
      </c>
      <c r="H173" s="988">
        <v>10.524299996615923</v>
      </c>
      <c r="I173" s="987">
        <v>3.6303600072558715</v>
      </c>
      <c r="J173" s="1533">
        <v>1.1749250031712724</v>
      </c>
      <c r="K173" s="988">
        <v>1.548920000482148</v>
      </c>
      <c r="L173" s="987">
        <v>2.4517700092741843</v>
      </c>
      <c r="M173" s="1533">
        <v>2.3228360020955536</v>
      </c>
      <c r="N173" s="988">
        <v>4.7624599992003445</v>
      </c>
      <c r="O173" s="992">
        <v>3.0000001121321281E-2</v>
      </c>
      <c r="P173" s="1532">
        <v>1.7719001462431255E-2</v>
      </c>
      <c r="Q173" s="993">
        <v>2.364499817015021E-2</v>
      </c>
      <c r="R173" s="1000">
        <v>2.0000018336900991E-3</v>
      </c>
      <c r="S173" s="1519">
        <v>2.0000007997541037E-3</v>
      </c>
      <c r="T173" s="1001">
        <v>2.0000005288953039E-3</v>
      </c>
      <c r="U173" s="1000">
        <v>0</v>
      </c>
      <c r="V173" s="1519">
        <v>0</v>
      </c>
      <c r="W173" s="1001">
        <v>0</v>
      </c>
      <c r="X173" s="1000">
        <v>5.9999989050627455E-3</v>
      </c>
      <c r="Y173" s="1519">
        <v>3.5439979845118272E-3</v>
      </c>
      <c r="Z173" s="1001">
        <v>4.4729998051873865E-3</v>
      </c>
      <c r="AA173" s="1014">
        <v>301.5753176170569</v>
      </c>
      <c r="AB173" s="1518">
        <v>188.12591326807828</v>
      </c>
      <c r="AC173" s="1015">
        <v>232.3391562801084</v>
      </c>
    </row>
    <row r="174" spans="1:29" s="693" customFormat="1" ht="15" customHeight="1" x14ac:dyDescent="0.2">
      <c r="A174" s="1580" t="s">
        <v>604</v>
      </c>
      <c r="B174" s="1579" t="s">
        <v>199</v>
      </c>
      <c r="C174" s="1578" t="s">
        <v>8</v>
      </c>
      <c r="D174" s="1577" t="s">
        <v>1515</v>
      </c>
      <c r="E174" s="1576" t="s">
        <v>2046</v>
      </c>
      <c r="F174" s="987">
        <v>12.670357988016514</v>
      </c>
      <c r="G174" s="1533">
        <v>4.6661759812912127</v>
      </c>
      <c r="H174" s="988">
        <v>6.5741099836693691</v>
      </c>
      <c r="I174" s="987">
        <v>2.833927995660606</v>
      </c>
      <c r="J174" s="1533">
        <v>0.96995499853148603</v>
      </c>
      <c r="K174" s="988">
        <v>1.2324299969051038</v>
      </c>
      <c r="L174" s="987">
        <v>1.6104139964064936</v>
      </c>
      <c r="M174" s="1533">
        <v>1.5999329962807354</v>
      </c>
      <c r="N174" s="988">
        <v>3.4575899919081623</v>
      </c>
      <c r="O174" s="992">
        <v>2.9999995446351822E-2</v>
      </c>
      <c r="P174" s="1532">
        <v>1.7718998331376482E-2</v>
      </c>
      <c r="Q174" s="993">
        <v>2.3645000787015938E-2</v>
      </c>
      <c r="R174" s="1000">
        <v>2.0000046383672116E-3</v>
      </c>
      <c r="S174" s="1519">
        <v>1.999998660953255E-3</v>
      </c>
      <c r="T174" s="1001">
        <v>1.9999993726072559E-3</v>
      </c>
      <c r="U174" s="1000">
        <v>0</v>
      </c>
      <c r="V174" s="1519">
        <v>0</v>
      </c>
      <c r="W174" s="1001">
        <v>0</v>
      </c>
      <c r="X174" s="1000">
        <v>6.0000033252221559E-3</v>
      </c>
      <c r="Y174" s="1519">
        <v>3.5439974092248143E-3</v>
      </c>
      <c r="Z174" s="1001">
        <v>4.4729965698749544E-3</v>
      </c>
      <c r="AA174" s="1014">
        <v>199.4278662893436</v>
      </c>
      <c r="AB174" s="1518">
        <v>126.44218014840467</v>
      </c>
      <c r="AC174" s="1015">
        <v>157.97880972962923</v>
      </c>
    </row>
    <row r="175" spans="1:29" s="693" customFormat="1" ht="15" customHeight="1" x14ac:dyDescent="0.2">
      <c r="A175" s="1580" t="s">
        <v>617</v>
      </c>
      <c r="B175" s="1579" t="s">
        <v>199</v>
      </c>
      <c r="C175" s="1578" t="s">
        <v>8</v>
      </c>
      <c r="D175" s="1577" t="s">
        <v>1522</v>
      </c>
      <c r="E175" s="1576" t="s">
        <v>2046</v>
      </c>
      <c r="F175" s="987">
        <v>14.80950898352765</v>
      </c>
      <c r="G175" s="1533">
        <v>5.412764011020311</v>
      </c>
      <c r="H175" s="988">
        <v>7.6199899791338224</v>
      </c>
      <c r="I175" s="987">
        <v>3.0975489985586688</v>
      </c>
      <c r="J175" s="1533">
        <v>1.0669500033405697</v>
      </c>
      <c r="K175" s="988">
        <v>1.3465499994980041</v>
      </c>
      <c r="L175" s="987">
        <v>1.9176019989957691</v>
      </c>
      <c r="M175" s="1533">
        <v>1.9005260007653872</v>
      </c>
      <c r="N175" s="988">
        <v>4.12363998473639</v>
      </c>
      <c r="O175" s="992">
        <v>3.0000000636152834E-2</v>
      </c>
      <c r="P175" s="1532">
        <v>1.7718995757982959E-2</v>
      </c>
      <c r="Q175" s="993">
        <v>2.3645001032206382E-2</v>
      </c>
      <c r="R175" s="1000">
        <v>2.0000008906139659E-3</v>
      </c>
      <c r="S175" s="1519">
        <v>1.999996732001652E-3</v>
      </c>
      <c r="T175" s="1001">
        <v>1.9999960426592541E-3</v>
      </c>
      <c r="U175" s="1000">
        <v>0</v>
      </c>
      <c r="V175" s="1519">
        <v>0</v>
      </c>
      <c r="W175" s="1001">
        <v>0</v>
      </c>
      <c r="X175" s="1000">
        <v>6.0000026718418972E-3</v>
      </c>
      <c r="Y175" s="1519">
        <v>3.5439981526133135E-3</v>
      </c>
      <c r="Z175" s="1001">
        <v>4.4730042306171105E-3</v>
      </c>
      <c r="AA175" s="1014">
        <v>237.59510063079006</v>
      </c>
      <c r="AB175" s="1518">
        <v>149.9586879822802</v>
      </c>
      <c r="AC175" s="1015">
        <v>186.71714968392209</v>
      </c>
    </row>
    <row r="176" spans="1:29" s="693" customFormat="1" ht="15" customHeight="1" x14ac:dyDescent="0.2">
      <c r="A176" s="1580" t="s">
        <v>630</v>
      </c>
      <c r="B176" s="1579" t="s">
        <v>199</v>
      </c>
      <c r="C176" s="1578" t="s">
        <v>8</v>
      </c>
      <c r="D176" s="1577" t="s">
        <v>1516</v>
      </c>
      <c r="E176" s="1576" t="s">
        <v>2046</v>
      </c>
      <c r="F176" s="987">
        <v>17.277761034237699</v>
      </c>
      <c r="G176" s="1533">
        <v>6.3459990125060495</v>
      </c>
      <c r="H176" s="988">
        <v>8.9646900005626744</v>
      </c>
      <c r="I176" s="987">
        <v>3.3894150103019007</v>
      </c>
      <c r="J176" s="1533">
        <v>1.1639460035350049</v>
      </c>
      <c r="K176" s="988">
        <v>1.4834899998060367</v>
      </c>
      <c r="L176" s="987">
        <v>2.2434080008184862</v>
      </c>
      <c r="M176" s="1533">
        <v>2.2205130055644724</v>
      </c>
      <c r="N176" s="988">
        <v>4.8190800016117583</v>
      </c>
      <c r="O176" s="992">
        <v>2.9999995865792575E-2</v>
      </c>
      <c r="P176" s="1532">
        <v>1.7719002878974838E-2</v>
      </c>
      <c r="Q176" s="993">
        <v>2.3645000575584864E-2</v>
      </c>
      <c r="R176" s="1000">
        <v>1.9999989990866231E-3</v>
      </c>
      <c r="S176" s="1519">
        <v>1.9999963715901107E-3</v>
      </c>
      <c r="T176" s="1001">
        <v>1.9999997597976585E-3</v>
      </c>
      <c r="U176" s="1000">
        <v>0</v>
      </c>
      <c r="V176" s="1519">
        <v>0</v>
      </c>
      <c r="W176" s="1001">
        <v>0</v>
      </c>
      <c r="X176" s="1000">
        <v>5.9999969972598689E-3</v>
      </c>
      <c r="Y176" s="1519">
        <v>3.5439996024977448E-3</v>
      </c>
      <c r="Z176" s="1001">
        <v>4.4730029682403865E-3</v>
      </c>
      <c r="AA176" s="1014">
        <v>305.87962468489997</v>
      </c>
      <c r="AB176" s="1518">
        <v>191.97743142062265</v>
      </c>
      <c r="AC176" s="1015">
        <v>238.45185761832053</v>
      </c>
    </row>
    <row r="177" spans="1:29" s="693" customFormat="1" ht="15" customHeight="1" x14ac:dyDescent="0.2">
      <c r="A177" s="1580" t="s">
        <v>605</v>
      </c>
      <c r="B177" s="1579" t="s">
        <v>199</v>
      </c>
      <c r="C177" s="1578" t="s">
        <v>8</v>
      </c>
      <c r="D177" s="1577" t="s">
        <v>1515</v>
      </c>
      <c r="E177" s="1576" t="s">
        <v>2045</v>
      </c>
      <c r="F177" s="987">
        <v>12.255115964966862</v>
      </c>
      <c r="G177" s="1533">
        <v>4.5955379897061865</v>
      </c>
      <c r="H177" s="988">
        <v>6.2021299968938344</v>
      </c>
      <c r="I177" s="987">
        <v>2.620713992968934</v>
      </c>
      <c r="J177" s="1533">
        <v>0.95384199566764571</v>
      </c>
      <c r="K177" s="988">
        <v>1.1595399981515335</v>
      </c>
      <c r="L177" s="987">
        <v>1.4431959914386958</v>
      </c>
      <c r="M177" s="1533">
        <v>1.502368994921073</v>
      </c>
      <c r="N177" s="988">
        <v>3.4031599973630997</v>
      </c>
      <c r="O177" s="992">
        <v>2.9999996581097796E-2</v>
      </c>
      <c r="P177" s="1532">
        <v>1.7718996928022621E-2</v>
      </c>
      <c r="Q177" s="993">
        <v>2.3644998738925817E-2</v>
      </c>
      <c r="R177" s="1000">
        <v>1.999995627949302E-3</v>
      </c>
      <c r="S177" s="1519">
        <v>1.9999973426068529E-3</v>
      </c>
      <c r="T177" s="1001">
        <v>1.9999983310758297E-3</v>
      </c>
      <c r="U177" s="1000">
        <v>0</v>
      </c>
      <c r="V177" s="1519">
        <v>0</v>
      </c>
      <c r="W177" s="1001">
        <v>0</v>
      </c>
      <c r="X177" s="1000">
        <v>5.9999972441576168E-3</v>
      </c>
      <c r="Y177" s="1519">
        <v>3.5439983810913751E-3</v>
      </c>
      <c r="Z177" s="1001">
        <v>4.4729984731948216E-3</v>
      </c>
      <c r="AA177" s="1014">
        <v>197.34345212005141</v>
      </c>
      <c r="AB177" s="1518">
        <v>124.36045283586029</v>
      </c>
      <c r="AC177" s="1015">
        <v>154.5651386710953</v>
      </c>
    </row>
    <row r="178" spans="1:29" s="693" customFormat="1" ht="15" customHeight="1" x14ac:dyDescent="0.2">
      <c r="A178" s="1580" t="s">
        <v>618</v>
      </c>
      <c r="B178" s="1579" t="s">
        <v>199</v>
      </c>
      <c r="C178" s="1578" t="s">
        <v>8</v>
      </c>
      <c r="D178" s="1577" t="s">
        <v>1522</v>
      </c>
      <c r="E178" s="1576" t="s">
        <v>2045</v>
      </c>
      <c r="F178" s="987">
        <v>14.324161016506929</v>
      </c>
      <c r="G178" s="1533">
        <v>5.3308239800719006</v>
      </c>
      <c r="H178" s="988">
        <v>7.1888299897903289</v>
      </c>
      <c r="I178" s="987">
        <v>2.8645019974297958</v>
      </c>
      <c r="J178" s="1533">
        <v>1.0492259994263717</v>
      </c>
      <c r="K178" s="988">
        <v>1.266909995019224</v>
      </c>
      <c r="L178" s="987">
        <v>1.7184880066574997</v>
      </c>
      <c r="M178" s="1533">
        <v>1.7846319867007285</v>
      </c>
      <c r="N178" s="988">
        <v>4.0587299970530299</v>
      </c>
      <c r="O178" s="992">
        <v>3.0000000666443056E-2</v>
      </c>
      <c r="P178" s="1532">
        <v>1.7718996125694206E-2</v>
      </c>
      <c r="Q178" s="993">
        <v>2.3645000955106937E-2</v>
      </c>
      <c r="R178" s="1000">
        <v>1.9999956014758518E-3</v>
      </c>
      <c r="S178" s="1519">
        <v>2.0000003739284629E-3</v>
      </c>
      <c r="T178" s="1001">
        <v>2.0000023491774299E-3</v>
      </c>
      <c r="U178" s="1000">
        <v>0</v>
      </c>
      <c r="V178" s="1519">
        <v>0</v>
      </c>
      <c r="W178" s="1001">
        <v>0</v>
      </c>
      <c r="X178" s="1000">
        <v>6.0000034655038753E-3</v>
      </c>
      <c r="Y178" s="1519">
        <v>3.5439949876869205E-3</v>
      </c>
      <c r="Z178" s="1001">
        <v>4.4730001397968464E-3</v>
      </c>
      <c r="AA178" s="1014">
        <v>239.45049909253783</v>
      </c>
      <c r="AB178" s="1518">
        <v>150.51009692082778</v>
      </c>
      <c r="AC178" s="1015">
        <v>186.67506960503582</v>
      </c>
    </row>
    <row r="179" spans="1:29" s="693" customFormat="1" ht="15" customHeight="1" x14ac:dyDescent="0.2">
      <c r="A179" s="1580" t="s">
        <v>631</v>
      </c>
      <c r="B179" s="1579" t="s">
        <v>199</v>
      </c>
      <c r="C179" s="1578" t="s">
        <v>8</v>
      </c>
      <c r="D179" s="1577" t="s">
        <v>1516</v>
      </c>
      <c r="E179" s="1576" t="s">
        <v>2045</v>
      </c>
      <c r="F179" s="987">
        <v>16.711521932085784</v>
      </c>
      <c r="G179" s="1533">
        <v>6.249931987876665</v>
      </c>
      <c r="H179" s="988">
        <v>8.4574500112587536</v>
      </c>
      <c r="I179" s="987">
        <v>3.1344089845246454</v>
      </c>
      <c r="J179" s="1533">
        <v>1.144610001266144</v>
      </c>
      <c r="K179" s="988">
        <v>1.3957400036592975</v>
      </c>
      <c r="L179" s="987">
        <v>2.0104639885394691</v>
      </c>
      <c r="M179" s="1533">
        <v>2.0851059988231819</v>
      </c>
      <c r="N179" s="988">
        <v>4.7432100022988672</v>
      </c>
      <c r="O179" s="992">
        <v>3.0000006747255795E-2</v>
      </c>
      <c r="P179" s="1532">
        <v>1.7719004459930236E-2</v>
      </c>
      <c r="Q179" s="993">
        <v>2.3645003316353184E-2</v>
      </c>
      <c r="R179" s="1000">
        <v>1.9999967778411088E-3</v>
      </c>
      <c r="S179" s="1519">
        <v>1.9999974796935083E-3</v>
      </c>
      <c r="T179" s="1001">
        <v>2.0000024422693191E-3</v>
      </c>
      <c r="U179" s="1000">
        <v>0</v>
      </c>
      <c r="V179" s="1519">
        <v>0</v>
      </c>
      <c r="W179" s="1001">
        <v>0</v>
      </c>
      <c r="X179" s="1000">
        <v>6.0000041034331177E-3</v>
      </c>
      <c r="Y179" s="1519">
        <v>3.5439950795353985E-3</v>
      </c>
      <c r="Z179" s="1001">
        <v>4.472994644827419E-3</v>
      </c>
      <c r="AA179" s="1014">
        <v>309.74066231090455</v>
      </c>
      <c r="AB179" s="1518">
        <v>194.54969890497435</v>
      </c>
      <c r="AC179" s="1015">
        <v>241.30291738687947</v>
      </c>
    </row>
    <row r="180" spans="1:29" s="693" customFormat="1" ht="15" customHeight="1" x14ac:dyDescent="0.2">
      <c r="A180" s="1580" t="s">
        <v>606</v>
      </c>
      <c r="B180" s="1579" t="s">
        <v>199</v>
      </c>
      <c r="C180" s="1578" t="s">
        <v>8</v>
      </c>
      <c r="D180" s="1577" t="s">
        <v>1515</v>
      </c>
      <c r="E180" s="1576" t="s">
        <v>2044</v>
      </c>
      <c r="F180" s="987">
        <v>13.47949503590988</v>
      </c>
      <c r="G180" s="1533">
        <v>4.6422520044260942</v>
      </c>
      <c r="H180" s="988">
        <v>7.1980699716201189</v>
      </c>
      <c r="I180" s="987">
        <v>2.526819002942541</v>
      </c>
      <c r="J180" s="1533">
        <v>0.93466500440121081</v>
      </c>
      <c r="K180" s="988">
        <v>1.1184000003929029</v>
      </c>
      <c r="L180" s="987">
        <v>1.3664960076957204</v>
      </c>
      <c r="M180" s="1533">
        <v>1.4420350081325053</v>
      </c>
      <c r="N180" s="988">
        <v>3.2805699845122516</v>
      </c>
      <c r="O180" s="992">
        <v>3.0000000785662412E-2</v>
      </c>
      <c r="P180" s="1532">
        <v>1.7718997088424913E-2</v>
      </c>
      <c r="Q180" s="993">
        <v>2.3644996342317801E-2</v>
      </c>
      <c r="R180" s="1000">
        <v>1.9999979572777205E-3</v>
      </c>
      <c r="S180" s="1519">
        <v>1.9999960110975443E-3</v>
      </c>
      <c r="T180" s="1001">
        <v>2.0000044201597595E-3</v>
      </c>
      <c r="U180" s="1000">
        <v>0</v>
      </c>
      <c r="V180" s="1519">
        <v>0</v>
      </c>
      <c r="W180" s="1001">
        <v>0</v>
      </c>
      <c r="X180" s="1000">
        <v>5.9999938718331616E-3</v>
      </c>
      <c r="Y180" s="1519">
        <v>3.5440040838842796E-3</v>
      </c>
      <c r="Z180" s="1001">
        <v>4.472995402297157E-3</v>
      </c>
      <c r="AA180" s="1014">
        <v>195.9534239364468</v>
      </c>
      <c r="AB180" s="1518">
        <v>123.70060726654182</v>
      </c>
      <c r="AC180" s="1015">
        <v>153.70265075507379</v>
      </c>
    </row>
    <row r="181" spans="1:29" s="693" customFormat="1" ht="15" customHeight="1" x14ac:dyDescent="0.2">
      <c r="A181" s="1580" t="s">
        <v>619</v>
      </c>
      <c r="B181" s="1579" t="s">
        <v>199</v>
      </c>
      <c r="C181" s="1578" t="s">
        <v>8</v>
      </c>
      <c r="D181" s="1577" t="s">
        <v>1522</v>
      </c>
      <c r="E181" s="1576" t="s">
        <v>2044</v>
      </c>
      <c r="F181" s="987">
        <v>15.75525390033631</v>
      </c>
      <c r="G181" s="1533">
        <v>5.3850129724596378</v>
      </c>
      <c r="H181" s="988">
        <v>8.343220015391033</v>
      </c>
      <c r="I181" s="987">
        <v>2.7618709794488701</v>
      </c>
      <c r="J181" s="1533">
        <v>1.0281310014867893</v>
      </c>
      <c r="K181" s="988">
        <v>1.2219600006651594</v>
      </c>
      <c r="L181" s="987">
        <v>1.6271569943700286</v>
      </c>
      <c r="M181" s="1533">
        <v>1.7129629941015931</v>
      </c>
      <c r="N181" s="988">
        <v>3.9125200023691398</v>
      </c>
      <c r="O181" s="992">
        <v>3.0000009538643999E-2</v>
      </c>
      <c r="P181" s="1532">
        <v>1.7718993937655039E-2</v>
      </c>
      <c r="Q181" s="993">
        <v>2.3644999312533554E-2</v>
      </c>
      <c r="R181" s="1000">
        <v>2.0000101069036422E-3</v>
      </c>
      <c r="S181" s="1519">
        <v>1.9999977580186313E-3</v>
      </c>
      <c r="T181" s="1001">
        <v>2.0000046838517188E-3</v>
      </c>
      <c r="U181" s="1000">
        <v>0</v>
      </c>
      <c r="V181" s="1519">
        <v>0</v>
      </c>
      <c r="W181" s="1001">
        <v>0</v>
      </c>
      <c r="X181" s="1000">
        <v>6.0000100257236932E-3</v>
      </c>
      <c r="Y181" s="1519">
        <v>3.5439983785553282E-3</v>
      </c>
      <c r="Z181" s="1001">
        <v>4.4729998909761558E-3</v>
      </c>
      <c r="AA181" s="1014">
        <v>239.36400011438255</v>
      </c>
      <c r="AB181" s="1518">
        <v>151.66795010530615</v>
      </c>
      <c r="AC181" s="1015">
        <v>189.50939798493113</v>
      </c>
    </row>
    <row r="182" spans="1:29" s="693" customFormat="1" ht="15" customHeight="1" x14ac:dyDescent="0.2">
      <c r="A182" s="1580" t="s">
        <v>632</v>
      </c>
      <c r="B182" s="1579" t="s">
        <v>199</v>
      </c>
      <c r="C182" s="1578" t="s">
        <v>8</v>
      </c>
      <c r="D182" s="1577" t="s">
        <v>1516</v>
      </c>
      <c r="E182" s="1576" t="s">
        <v>2044</v>
      </c>
      <c r="F182" s="987">
        <v>18.381128885507835</v>
      </c>
      <c r="G182" s="1533">
        <v>6.3134629825080797</v>
      </c>
      <c r="H182" s="988">
        <v>9.8155600342525879</v>
      </c>
      <c r="I182" s="987">
        <v>3.0221089824959644</v>
      </c>
      <c r="J182" s="1533">
        <v>1.1215979923956001</v>
      </c>
      <c r="K182" s="988">
        <v>1.3462300059024481</v>
      </c>
      <c r="L182" s="987">
        <v>1.9036159839493156</v>
      </c>
      <c r="M182" s="1533">
        <v>2.0013699983229731</v>
      </c>
      <c r="N182" s="988">
        <v>4.5723500153018328</v>
      </c>
      <c r="O182" s="992">
        <v>2.9999999052900499E-2</v>
      </c>
      <c r="P182" s="1532">
        <v>1.7719002554644644E-2</v>
      </c>
      <c r="Q182" s="993">
        <v>2.364499817084776E-2</v>
      </c>
      <c r="R182" s="1000">
        <v>2.0000035448581302E-3</v>
      </c>
      <c r="S182" s="1519">
        <v>2.0000005682211134E-3</v>
      </c>
      <c r="T182" s="1001">
        <v>1.9999961221597242E-3</v>
      </c>
      <c r="U182" s="1000">
        <v>0</v>
      </c>
      <c r="V182" s="1519">
        <v>0</v>
      </c>
      <c r="W182" s="1001">
        <v>0</v>
      </c>
      <c r="X182" s="1000">
        <v>5.9999971045815283E-3</v>
      </c>
      <c r="Y182" s="1519">
        <v>3.544003693023985E-3</v>
      </c>
      <c r="Z182" s="1001">
        <v>4.4730027574571649E-3</v>
      </c>
      <c r="AA182" s="1014">
        <v>315.17599150392221</v>
      </c>
      <c r="AB182" s="1518">
        <v>200.70905339037438</v>
      </c>
      <c r="AC182" s="1015">
        <v>252.35284772797027</v>
      </c>
    </row>
    <row r="183" spans="1:29" s="693" customFormat="1" ht="15" customHeight="1" x14ac:dyDescent="0.2">
      <c r="A183" s="1580" t="s">
        <v>607</v>
      </c>
      <c r="B183" s="1579" t="s">
        <v>199</v>
      </c>
      <c r="C183" s="1578" t="s">
        <v>8</v>
      </c>
      <c r="D183" s="1577" t="s">
        <v>1515</v>
      </c>
      <c r="E183" s="1576" t="s">
        <v>2053</v>
      </c>
      <c r="F183" s="987">
        <v>13.134356033397671</v>
      </c>
      <c r="G183" s="1533">
        <v>4.6579520158182977</v>
      </c>
      <c r="H183" s="988">
        <v>6.9469600055701379</v>
      </c>
      <c r="I183" s="987">
        <v>2.8172060045791536</v>
      </c>
      <c r="J183" s="1533">
        <v>0.97782400340312592</v>
      </c>
      <c r="K183" s="988">
        <v>1.2132100028986768</v>
      </c>
      <c r="L183" s="987">
        <v>1.6220060012979176</v>
      </c>
      <c r="M183" s="1533">
        <v>1.6281860026431483</v>
      </c>
      <c r="N183" s="988">
        <v>3.4945000033557312</v>
      </c>
      <c r="O183" s="992">
        <v>2.9999997934473777E-2</v>
      </c>
      <c r="P183" s="1532">
        <v>1.7718996052081576E-2</v>
      </c>
      <c r="Q183" s="993">
        <v>2.3644997903886533E-2</v>
      </c>
      <c r="R183" s="1000">
        <v>2.0000047802178297E-3</v>
      </c>
      <c r="S183" s="1519">
        <v>2.0000030353876505E-3</v>
      </c>
      <c r="T183" s="1001">
        <v>1.9999970754520984E-3</v>
      </c>
      <c r="U183" s="1000">
        <v>0</v>
      </c>
      <c r="V183" s="1519">
        <v>0</v>
      </c>
      <c r="W183" s="1001">
        <v>0</v>
      </c>
      <c r="X183" s="1000">
        <v>5.9999995868947557E-3</v>
      </c>
      <c r="Y183" s="1519">
        <v>3.5440035535064989E-3</v>
      </c>
      <c r="Z183" s="1001">
        <v>4.4730022797600773E-3</v>
      </c>
      <c r="AA183" s="1014">
        <v>199.42436454602137</v>
      </c>
      <c r="AB183" s="1518">
        <v>125.34994293818403</v>
      </c>
      <c r="AC183" s="1015">
        <v>155.46606898281112</v>
      </c>
    </row>
    <row r="184" spans="1:29" s="693" customFormat="1" ht="15" customHeight="1" x14ac:dyDescent="0.2">
      <c r="A184" s="1580" t="s">
        <v>620</v>
      </c>
      <c r="B184" s="1579" t="s">
        <v>199</v>
      </c>
      <c r="C184" s="1578" t="s">
        <v>8</v>
      </c>
      <c r="D184" s="1577" t="s">
        <v>1522</v>
      </c>
      <c r="E184" s="1576" t="s">
        <v>2043</v>
      </c>
      <c r="F184" s="987">
        <v>15.351844971854504</v>
      </c>
      <c r="G184" s="1533">
        <v>5.4032240147734028</v>
      </c>
      <c r="H184" s="988">
        <v>8.0521599896724414</v>
      </c>
      <c r="I184" s="987">
        <v>3.0792719902212426</v>
      </c>
      <c r="J184" s="1533">
        <v>1.0756060044649578</v>
      </c>
      <c r="K184" s="988">
        <v>1.3255399974181103</v>
      </c>
      <c r="L184" s="987">
        <v>1.9314059921589146</v>
      </c>
      <c r="M184" s="1533">
        <v>1.9340880078331375</v>
      </c>
      <c r="N184" s="988">
        <v>4.1676599918306909</v>
      </c>
      <c r="O184" s="992">
        <v>2.9999996799130603E-2</v>
      </c>
      <c r="P184" s="1532">
        <v>1.7719001597752058E-2</v>
      </c>
      <c r="Q184" s="993">
        <v>2.3645005211616828E-2</v>
      </c>
      <c r="R184" s="1000">
        <v>2.0000042790569829E-3</v>
      </c>
      <c r="S184" s="1519">
        <v>2.000003698235912E-3</v>
      </c>
      <c r="T184" s="1001">
        <v>1.9999966180004347E-3</v>
      </c>
      <c r="U184" s="1000">
        <v>0</v>
      </c>
      <c r="V184" s="1519">
        <v>0</v>
      </c>
      <c r="W184" s="1001">
        <v>0</v>
      </c>
      <c r="X184" s="1000">
        <v>5.9999959904899142E-3</v>
      </c>
      <c r="Y184" s="1519">
        <v>3.5439943627926969E-3</v>
      </c>
      <c r="Z184" s="1001">
        <v>4.472994800220168E-3</v>
      </c>
      <c r="AA184" s="1014">
        <v>240.13973415566701</v>
      </c>
      <c r="AB184" s="1518">
        <v>151.52497257769485</v>
      </c>
      <c r="AC184" s="1015">
        <v>188.62355474587321</v>
      </c>
    </row>
    <row r="185" spans="1:29" s="693" customFormat="1" ht="15" customHeight="1" x14ac:dyDescent="0.2">
      <c r="A185" s="1580" t="s">
        <v>633</v>
      </c>
      <c r="B185" s="1579" t="s">
        <v>199</v>
      </c>
      <c r="C185" s="1578" t="s">
        <v>8</v>
      </c>
      <c r="D185" s="1577" t="s">
        <v>1516</v>
      </c>
      <c r="E185" s="1576" t="s">
        <v>2043</v>
      </c>
      <c r="F185" s="987">
        <v>17.910486106434021</v>
      </c>
      <c r="G185" s="1533">
        <v>6.334815011377362</v>
      </c>
      <c r="H185" s="988">
        <v>9.4731300524248709</v>
      </c>
      <c r="I185" s="987">
        <v>3.3694160157782176</v>
      </c>
      <c r="J185" s="1533">
        <v>1.1733880078306946</v>
      </c>
      <c r="K185" s="988">
        <v>1.4603400027663971</v>
      </c>
      <c r="L185" s="987">
        <v>2.2595570117837847</v>
      </c>
      <c r="M185" s="1533">
        <v>2.2597250095321</v>
      </c>
      <c r="N185" s="988">
        <v>4.8705200211426796</v>
      </c>
      <c r="O185" s="992">
        <v>3.0000004131906753E-2</v>
      </c>
      <c r="P185" s="1532">
        <v>1.771900108640579E-2</v>
      </c>
      <c r="Q185" s="993">
        <v>2.3645002071781204E-2</v>
      </c>
      <c r="R185" s="1000">
        <v>2.0000051943970636E-3</v>
      </c>
      <c r="S185" s="1519">
        <v>2.0000007466253683E-3</v>
      </c>
      <c r="T185" s="1001">
        <v>1.9999992110594062E-3</v>
      </c>
      <c r="U185" s="1000">
        <v>0</v>
      </c>
      <c r="V185" s="1519">
        <v>0</v>
      </c>
      <c r="W185" s="1001">
        <v>0</v>
      </c>
      <c r="X185" s="1000">
        <v>6.0000008263813515E-3</v>
      </c>
      <c r="Y185" s="1519">
        <v>3.5440000493651125E-3</v>
      </c>
      <c r="Z185" s="1001">
        <v>4.4730031142037685E-3</v>
      </c>
      <c r="AA185" s="1014">
        <v>316.96653142247209</v>
      </c>
      <c r="AB185" s="1518">
        <v>200.20981596936358</v>
      </c>
      <c r="AC185" s="1015">
        <v>249.63863910346461</v>
      </c>
    </row>
    <row r="186" spans="1:29" s="693" customFormat="1" ht="15" customHeight="1" x14ac:dyDescent="0.2">
      <c r="A186" s="1580" t="s">
        <v>608</v>
      </c>
      <c r="B186" s="1579" t="s">
        <v>199</v>
      </c>
      <c r="C186" s="1578" t="s">
        <v>8</v>
      </c>
      <c r="D186" s="1577" t="s">
        <v>1515</v>
      </c>
      <c r="E186" s="1576" t="s">
        <v>2042</v>
      </c>
      <c r="F186" s="987">
        <v>11.628627754546599</v>
      </c>
      <c r="G186" s="1533">
        <v>4.4287909232625662</v>
      </c>
      <c r="H186" s="988">
        <v>5.8406600530295547</v>
      </c>
      <c r="I186" s="987">
        <v>2.6530569457321613</v>
      </c>
      <c r="J186" s="1533">
        <v>0.94198799333964056</v>
      </c>
      <c r="K186" s="988">
        <v>1.1615800045040832</v>
      </c>
      <c r="L186" s="987">
        <v>1.4840109593359345</v>
      </c>
      <c r="M186" s="1533">
        <v>1.5142989734961378</v>
      </c>
      <c r="N186" s="988">
        <v>3.3230100326902354</v>
      </c>
      <c r="O186" s="992">
        <v>2.9999980948528172E-2</v>
      </c>
      <c r="P186" s="1532">
        <v>1.7718993542814726E-2</v>
      </c>
      <c r="Q186" s="993">
        <v>2.364499848154171E-2</v>
      </c>
      <c r="R186" s="1000">
        <v>1.9999863387006908E-3</v>
      </c>
      <c r="S186" s="1519">
        <v>2.0000145775080245E-3</v>
      </c>
      <c r="T186" s="1001">
        <v>1.9999931611054682E-3</v>
      </c>
      <c r="U186" s="1000">
        <v>0</v>
      </c>
      <c r="V186" s="1519">
        <v>0</v>
      </c>
      <c r="W186" s="1001">
        <v>0</v>
      </c>
      <c r="X186" s="1000">
        <v>6.0000054831065254E-3</v>
      </c>
      <c r="Y186" s="1519">
        <v>3.5439939430454161E-3</v>
      </c>
      <c r="Z186" s="1001">
        <v>4.4729885556852355E-3</v>
      </c>
      <c r="AA186" s="1014">
        <v>196.03150764937504</v>
      </c>
      <c r="AB186" s="1518">
        <v>123.22732279900129</v>
      </c>
      <c r="AC186" s="1015">
        <v>152.76767763956641</v>
      </c>
    </row>
    <row r="187" spans="1:29" s="693" customFormat="1" ht="15" customHeight="1" x14ac:dyDescent="0.2">
      <c r="A187" s="1580" t="s">
        <v>621</v>
      </c>
      <c r="B187" s="1579" t="s">
        <v>199</v>
      </c>
      <c r="C187" s="1578" t="s">
        <v>8</v>
      </c>
      <c r="D187" s="1577" t="s">
        <v>1522</v>
      </c>
      <c r="E187" s="1576" t="s">
        <v>2042</v>
      </c>
      <c r="F187" s="987">
        <v>13.591902025392846</v>
      </c>
      <c r="G187" s="1533">
        <v>5.1373979909975613</v>
      </c>
      <c r="H187" s="988">
        <v>6.7698600054541886</v>
      </c>
      <c r="I187" s="987">
        <v>2.8998529960447343</v>
      </c>
      <c r="J187" s="1533">
        <v>1.0361870144394012</v>
      </c>
      <c r="K187" s="988">
        <v>1.2691299862602154</v>
      </c>
      <c r="L187" s="987">
        <v>1.7670889993716725</v>
      </c>
      <c r="M187" s="1533">
        <v>1.7988030086067754</v>
      </c>
      <c r="N187" s="988">
        <v>3.9631399915653822</v>
      </c>
      <c r="O187" s="992">
        <v>3.0000007801232159E-2</v>
      </c>
      <c r="P187" s="1532">
        <v>1.771900833501602E-2</v>
      </c>
      <c r="Q187" s="993">
        <v>2.3644996950026129E-2</v>
      </c>
      <c r="R187" s="1000">
        <v>1.9999895709843763E-3</v>
      </c>
      <c r="S187" s="1519">
        <v>1.9999852974951085E-3</v>
      </c>
      <c r="T187" s="1001">
        <v>1.9999930456621822E-3</v>
      </c>
      <c r="U187" s="1000">
        <v>0</v>
      </c>
      <c r="V187" s="1519">
        <v>0</v>
      </c>
      <c r="W187" s="1001">
        <v>0</v>
      </c>
      <c r="X187" s="1000">
        <v>6.0000097720697577E-3</v>
      </c>
      <c r="Y187" s="1519">
        <v>3.5439854483143517E-3</v>
      </c>
      <c r="Z187" s="1001">
        <v>4.4730052475446223E-3</v>
      </c>
      <c r="AA187" s="1014">
        <v>245.62986684487421</v>
      </c>
      <c r="AB187" s="1518">
        <v>155.71503465700539</v>
      </c>
      <c r="AC187" s="1015">
        <v>194.4623053157965</v>
      </c>
    </row>
    <row r="188" spans="1:29" s="693" customFormat="1" ht="15" customHeight="1" x14ac:dyDescent="0.2">
      <c r="A188" s="1580" t="s">
        <v>634</v>
      </c>
      <c r="B188" s="1579" t="s">
        <v>199</v>
      </c>
      <c r="C188" s="1578" t="s">
        <v>8</v>
      </c>
      <c r="D188" s="1577" t="s">
        <v>1516</v>
      </c>
      <c r="E188" s="1576" t="s">
        <v>2042</v>
      </c>
      <c r="F188" s="987">
        <v>15.857219965940196</v>
      </c>
      <c r="G188" s="1533">
        <v>6.0231559909383741</v>
      </c>
      <c r="H188" s="988">
        <v>7.9645400062389955</v>
      </c>
      <c r="I188" s="987">
        <v>3.1730909880380227</v>
      </c>
      <c r="J188" s="1533">
        <v>1.130385995124743</v>
      </c>
      <c r="K188" s="988">
        <v>1.3981900038597177</v>
      </c>
      <c r="L188" s="987">
        <v>2.067322006325865</v>
      </c>
      <c r="M188" s="1533">
        <v>2.1016629968077245</v>
      </c>
      <c r="N188" s="988">
        <v>4.6315100088297649</v>
      </c>
      <c r="O188" s="992">
        <v>3.000000662030303E-2</v>
      </c>
      <c r="P188" s="1532">
        <v>1.7718993544906757E-2</v>
      </c>
      <c r="Q188" s="993">
        <v>2.3645001136766191E-2</v>
      </c>
      <c r="R188" s="1000">
        <v>1.9999935452045463E-3</v>
      </c>
      <c r="S188" s="1519">
        <v>1.9999940822850522E-3</v>
      </c>
      <c r="T188" s="1001">
        <v>1.9999947127153908E-3</v>
      </c>
      <c r="U188" s="1000">
        <v>0</v>
      </c>
      <c r="V188" s="1519">
        <v>0</v>
      </c>
      <c r="W188" s="1001">
        <v>0</v>
      </c>
      <c r="X188" s="1000">
        <v>6.0000013240606061E-3</v>
      </c>
      <c r="Y188" s="1519">
        <v>3.5440061055332654E-3</v>
      </c>
      <c r="Z188" s="1001">
        <v>4.4730031247852036E-3</v>
      </c>
      <c r="AA188" s="1014">
        <v>316.10690074320348</v>
      </c>
      <c r="AB188" s="1518">
        <v>198.27832426461953</v>
      </c>
      <c r="AC188" s="1015">
        <v>245.46710432605627</v>
      </c>
    </row>
    <row r="189" spans="1:29" s="693" customFormat="1" ht="15" customHeight="1" x14ac:dyDescent="0.2">
      <c r="A189" s="1580" t="s">
        <v>636</v>
      </c>
      <c r="B189" s="1579" t="s">
        <v>199</v>
      </c>
      <c r="C189" s="1578" t="s">
        <v>8</v>
      </c>
      <c r="D189" s="1577" t="s">
        <v>637</v>
      </c>
      <c r="E189" s="1576" t="s">
        <v>2041</v>
      </c>
      <c r="F189" s="987">
        <v>10.033000000267769</v>
      </c>
      <c r="G189" s="1533">
        <v>4.5752700000723596</v>
      </c>
      <c r="H189" s="988">
        <v>1.6928200000407632</v>
      </c>
      <c r="I189" s="987">
        <v>0.63589000004834062</v>
      </c>
      <c r="J189" s="1533">
        <v>0.30418000000983353</v>
      </c>
      <c r="K189" s="988">
        <v>6.5809999997713767E-2</v>
      </c>
      <c r="L189" s="987">
        <v>0.7243930000865223</v>
      </c>
      <c r="M189" s="1533">
        <v>0.47457800001903483</v>
      </c>
      <c r="N189" s="988">
        <v>0.22671400005289588</v>
      </c>
      <c r="O189" s="992">
        <v>6.7019999829262388E-3</v>
      </c>
      <c r="P189" s="1532">
        <v>6.7599999847286537E-3</v>
      </c>
      <c r="Q189" s="993">
        <v>6.019999581112714E-4</v>
      </c>
      <c r="R189" s="1000">
        <v>7.0000000059389694E-2</v>
      </c>
      <c r="S189" s="1519">
        <v>0.13223099996668611</v>
      </c>
      <c r="T189" s="1001">
        <v>7.3914999963753641E-2</v>
      </c>
      <c r="U189" s="1000">
        <v>2.6700000042941326E-2</v>
      </c>
      <c r="V189" s="1519">
        <v>1.2999999984288373E-2</v>
      </c>
      <c r="W189" s="1001">
        <v>8.0000000134380026E-3</v>
      </c>
      <c r="X189" s="1000">
        <v>1.6759999665259062E-3</v>
      </c>
      <c r="Y189" s="1519">
        <v>1.6899999961821634E-3</v>
      </c>
      <c r="Z189" s="1001">
        <v>5.8599998301542603E-4</v>
      </c>
      <c r="AA189" s="1014">
        <v>250.15211684557684</v>
      </c>
      <c r="AB189" s="1518">
        <v>158.09058736011286</v>
      </c>
      <c r="AC189" s="1015">
        <v>197.03912645919266</v>
      </c>
    </row>
    <row r="190" spans="1:29" s="693" customFormat="1" ht="15" customHeight="1" x14ac:dyDescent="0.2">
      <c r="A190" s="1580" t="s">
        <v>638</v>
      </c>
      <c r="B190" s="1579" t="s">
        <v>199</v>
      </c>
      <c r="C190" s="1578" t="s">
        <v>8</v>
      </c>
      <c r="D190" s="1577" t="s">
        <v>639</v>
      </c>
      <c r="E190" s="1576" t="s">
        <v>2040</v>
      </c>
      <c r="F190" s="987">
        <v>10.683300000064827</v>
      </c>
      <c r="G190" s="1533">
        <v>4.3987200000142677</v>
      </c>
      <c r="H190" s="988">
        <v>3.4998399999936187</v>
      </c>
      <c r="I190" s="987">
        <v>0.51319599999957866</v>
      </c>
      <c r="J190" s="1533">
        <v>0.23336199999771867</v>
      </c>
      <c r="K190" s="988">
        <v>5.4165000001455736E-2</v>
      </c>
      <c r="L190" s="987">
        <v>0.46842099999732378</v>
      </c>
      <c r="M190" s="1533">
        <v>0.21298399999683273</v>
      </c>
      <c r="N190" s="988">
        <v>0.18150400000083394</v>
      </c>
      <c r="O190" s="992">
        <v>4.6199999974845356E-3</v>
      </c>
      <c r="P190" s="1532">
        <v>2.310000003570024E-3</v>
      </c>
      <c r="Q190" s="993">
        <v>5.0000000037613785E-3</v>
      </c>
      <c r="R190" s="1000">
        <v>8.4692000005297391E-2</v>
      </c>
      <c r="S190" s="1519">
        <v>0.1491730000031633</v>
      </c>
      <c r="T190" s="1001">
        <v>8.3958999999325823E-2</v>
      </c>
      <c r="U190" s="1000">
        <v>1.6600000004455013E-2</v>
      </c>
      <c r="V190" s="1519">
        <v>4.0000000034591731E-3</v>
      </c>
      <c r="W190" s="1001">
        <v>1.999999999775182E-3</v>
      </c>
      <c r="X190" s="1000">
        <v>1.1550000026315343E-3</v>
      </c>
      <c r="Y190" s="1519">
        <v>5.7799999773950022E-4</v>
      </c>
      <c r="Z190" s="1001">
        <v>1.1950000013140182E-3</v>
      </c>
      <c r="AA190" s="1014">
        <v>235.24873755358362</v>
      </c>
      <c r="AB190" s="1518">
        <v>148.8127328762973</v>
      </c>
      <c r="AC190" s="1015">
        <v>185.5067960897621</v>
      </c>
    </row>
    <row r="191" spans="1:29" s="693" customFormat="1" ht="15" customHeight="1" x14ac:dyDescent="0.2">
      <c r="A191" s="1580" t="s">
        <v>640</v>
      </c>
      <c r="B191" s="1579" t="s">
        <v>199</v>
      </c>
      <c r="C191" s="1578" t="s">
        <v>8</v>
      </c>
      <c r="D191" s="1577" t="s">
        <v>641</v>
      </c>
      <c r="E191" s="1576" t="s">
        <v>2038</v>
      </c>
      <c r="F191" s="987">
        <v>11.12409099277458</v>
      </c>
      <c r="G191" s="1533">
        <v>5.6065121425580662</v>
      </c>
      <c r="H191" s="988">
        <v>3.3173232336267846</v>
      </c>
      <c r="I191" s="987">
        <v>0.44913094809344045</v>
      </c>
      <c r="J191" s="1533">
        <v>0.22108719431587684</v>
      </c>
      <c r="K191" s="988">
        <v>1.8218399066679228E-2</v>
      </c>
      <c r="L191" s="987">
        <v>0.56204908472440984</v>
      </c>
      <c r="M191" s="1533">
        <v>0.23004454054707765</v>
      </c>
      <c r="N191" s="988">
        <v>0.11954854420756243</v>
      </c>
      <c r="O191" s="992">
        <v>2.3099999999071936E-3</v>
      </c>
      <c r="P191" s="1532">
        <v>1.1550000017977527E-3</v>
      </c>
      <c r="Q191" s="993">
        <v>2.5000000000493078E-3</v>
      </c>
      <c r="R191" s="1000">
        <v>5.8468000000305775E-2</v>
      </c>
      <c r="S191" s="1519">
        <v>2.9540999998296E-2</v>
      </c>
      <c r="T191" s="1001">
        <v>6.5016000001550556E-2</v>
      </c>
      <c r="U191" s="1000">
        <v>1.2501999997648396E-2</v>
      </c>
      <c r="V191" s="1519">
        <v>7.7800000015644348E-3</v>
      </c>
      <c r="W191" s="1001">
        <v>9.1230000008860213E-3</v>
      </c>
      <c r="X191" s="1000">
        <v>3.4599999701558369E-4</v>
      </c>
      <c r="Y191" s="1519">
        <v>1.7300000246831356E-4</v>
      </c>
      <c r="Z191" s="1001">
        <v>3.5899999924576798E-4</v>
      </c>
      <c r="AA191" s="1014">
        <v>228.72353494100952</v>
      </c>
      <c r="AB191" s="1518">
        <v>145.02864776238457</v>
      </c>
      <c r="AC191" s="1015">
        <v>181.12031564037866</v>
      </c>
    </row>
    <row r="192" spans="1:29" s="693" customFormat="1" ht="15" customHeight="1" x14ac:dyDescent="0.2">
      <c r="A192" s="1580" t="s">
        <v>642</v>
      </c>
      <c r="B192" s="1579" t="s">
        <v>199</v>
      </c>
      <c r="C192" s="1578" t="s">
        <v>8</v>
      </c>
      <c r="D192" s="1577" t="s">
        <v>643</v>
      </c>
      <c r="E192" s="1576" t="s">
        <v>2037</v>
      </c>
      <c r="F192" s="987">
        <v>9.3814075610421863</v>
      </c>
      <c r="G192" s="1533">
        <v>4.8861773922427023</v>
      </c>
      <c r="H192" s="988">
        <v>2.8893227893109539</v>
      </c>
      <c r="I192" s="987">
        <v>0.4301061164263289</v>
      </c>
      <c r="J192" s="1533">
        <v>0.21715326343839497</v>
      </c>
      <c r="K192" s="988">
        <v>1.592542159131265E-2</v>
      </c>
      <c r="L192" s="987">
        <v>0.33852528608542298</v>
      </c>
      <c r="M192" s="1533">
        <v>0.15912637802896801</v>
      </c>
      <c r="N192" s="988">
        <v>8.8106697413851479E-2</v>
      </c>
      <c r="O192" s="992">
        <v>2.310000000859104E-3</v>
      </c>
      <c r="P192" s="1532">
        <v>1.1550000001439966E-3</v>
      </c>
      <c r="Q192" s="993">
        <v>2.500000000095432E-3</v>
      </c>
      <c r="R192" s="1000">
        <v>3.7733999999181436E-2</v>
      </c>
      <c r="S192" s="1519">
        <v>2.9496999999520091E-2</v>
      </c>
      <c r="T192" s="1001">
        <v>6.4919999999616632E-2</v>
      </c>
      <c r="U192" s="1000">
        <v>1.250200000053407E-2</v>
      </c>
      <c r="V192" s="1519">
        <v>7.7800000002512726E-3</v>
      </c>
      <c r="W192" s="1001">
        <v>9.1230000000999869E-3</v>
      </c>
      <c r="X192" s="1000">
        <v>3.4600000055726355E-4</v>
      </c>
      <c r="Y192" s="1519">
        <v>1.7300000037847132E-4</v>
      </c>
      <c r="Z192" s="1001">
        <v>3.5900000036036928E-4</v>
      </c>
      <c r="AA192" s="1014">
        <v>218.46860195984692</v>
      </c>
      <c r="AB192" s="1518">
        <v>138.47076236478065</v>
      </c>
      <c r="AC192" s="1015">
        <v>172.91489503535169</v>
      </c>
    </row>
    <row r="193" spans="1:29" s="693" customFormat="1" ht="15" customHeight="1" x14ac:dyDescent="0.2">
      <c r="A193" s="1580" t="s">
        <v>644</v>
      </c>
      <c r="B193" s="1579" t="s">
        <v>199</v>
      </c>
      <c r="C193" s="1578" t="s">
        <v>8</v>
      </c>
      <c r="D193" s="1577" t="s">
        <v>645</v>
      </c>
      <c r="E193" s="1576" t="s">
        <v>2034</v>
      </c>
      <c r="F193" s="987">
        <v>0.13933622653827107</v>
      </c>
      <c r="G193" s="1533">
        <v>8.6038883535242347E-2</v>
      </c>
      <c r="H193" s="988">
        <v>0.1455042842255983</v>
      </c>
      <c r="I193" s="987">
        <v>0.14099999999912435</v>
      </c>
      <c r="J193" s="1533">
        <v>8.0000000000066351E-2</v>
      </c>
      <c r="K193" s="988">
        <v>0.1450000000007042</v>
      </c>
      <c r="L193" s="987">
        <v>0.19465443720432218</v>
      </c>
      <c r="M193" s="1533">
        <v>9.6405849897722412E-2</v>
      </c>
      <c r="N193" s="988">
        <v>5.4709455807208845E-2</v>
      </c>
      <c r="O193" s="992">
        <v>1.848000001027542E-3</v>
      </c>
      <c r="P193" s="1532">
        <v>9.2400000022245933E-4</v>
      </c>
      <c r="Q193" s="993">
        <v>2.4999999994407664E-3</v>
      </c>
      <c r="R193" s="1000">
        <v>1.8244999998791783E-2</v>
      </c>
      <c r="S193" s="1519">
        <v>2.9454000000100775E-2</v>
      </c>
      <c r="T193" s="1001">
        <v>6.4823999999407397E-2</v>
      </c>
      <c r="U193" s="1000">
        <v>1.2502000000759945E-2</v>
      </c>
      <c r="V193" s="1519">
        <v>7.779999999503435E-3</v>
      </c>
      <c r="W193" s="1001">
        <v>9.1230000007383443E-3</v>
      </c>
      <c r="X193" s="1000">
        <v>2.7700000031608766E-4</v>
      </c>
      <c r="Y193" s="1519">
        <v>1.389999998557412E-4</v>
      </c>
      <c r="Z193" s="1001">
        <v>3.589999997003089E-4</v>
      </c>
      <c r="AA193" s="1014">
        <v>191.75865704985367</v>
      </c>
      <c r="AB193" s="1518">
        <v>121.51732420774056</v>
      </c>
      <c r="AC193" s="1015">
        <v>151.6979720496953</v>
      </c>
    </row>
    <row r="194" spans="1:29" s="693" customFormat="1" ht="15" customHeight="1" x14ac:dyDescent="0.2">
      <c r="A194" s="1580" t="s">
        <v>648</v>
      </c>
      <c r="B194" s="1579" t="s">
        <v>199</v>
      </c>
      <c r="C194" s="1578" t="s">
        <v>8</v>
      </c>
      <c r="D194" s="1577" t="s">
        <v>139</v>
      </c>
      <c r="E194" s="1576" t="s">
        <v>2036</v>
      </c>
      <c r="F194" s="987">
        <v>0.11531671393095555</v>
      </c>
      <c r="G194" s="1533">
        <v>8.0689452524154215E-2</v>
      </c>
      <c r="H194" s="988">
        <v>0.11825006126753235</v>
      </c>
      <c r="I194" s="987">
        <v>0.13499999999922907</v>
      </c>
      <c r="J194" s="1533">
        <v>6.7999999999579397E-2</v>
      </c>
      <c r="K194" s="988">
        <v>0.12400000000033166</v>
      </c>
      <c r="L194" s="987">
        <v>5.8076000105342411E-2</v>
      </c>
      <c r="M194" s="1533">
        <v>2.8909562779978585E-2</v>
      </c>
      <c r="N194" s="988">
        <v>1.5969447246031668E-2</v>
      </c>
      <c r="O194" s="992">
        <v>1.8480000007714138E-3</v>
      </c>
      <c r="P194" s="1532">
        <v>9.2399999946797399E-4</v>
      </c>
      <c r="Q194" s="993">
        <v>2.5000000005346141E-3</v>
      </c>
      <c r="R194" s="1000">
        <v>8.8110000007757764E-3</v>
      </c>
      <c r="S194" s="1519">
        <v>2.940999999993919E-2</v>
      </c>
      <c r="T194" s="1001">
        <v>6.4727999999501046E-2</v>
      </c>
      <c r="U194" s="1000">
        <v>1.250199999906252E-2</v>
      </c>
      <c r="V194" s="1519">
        <v>7.7799999995046562E-3</v>
      </c>
      <c r="W194" s="1001">
        <v>9.1229999999281088E-3</v>
      </c>
      <c r="X194" s="1000">
        <v>2.7699999952706766E-4</v>
      </c>
      <c r="Y194" s="1519">
        <v>1.3899999949289709E-4</v>
      </c>
      <c r="Z194" s="1001">
        <v>3.5900000053282926E-4</v>
      </c>
      <c r="AA194" s="1014">
        <v>196.72776406462893</v>
      </c>
      <c r="AB194" s="1518">
        <v>125.05915026063617</v>
      </c>
      <c r="AC194" s="1015">
        <v>156.37055664992894</v>
      </c>
    </row>
    <row r="195" spans="1:29" s="693" customFormat="1" ht="15" customHeight="1" x14ac:dyDescent="0.2">
      <c r="A195" s="1580" t="s">
        <v>609</v>
      </c>
      <c r="B195" s="1579" t="s">
        <v>199</v>
      </c>
      <c r="C195" s="1578" t="s">
        <v>8</v>
      </c>
      <c r="D195" s="1577" t="s">
        <v>610</v>
      </c>
      <c r="E195" s="1576" t="s">
        <v>2039</v>
      </c>
      <c r="F195" s="987">
        <v>9.1362280532105444</v>
      </c>
      <c r="G195" s="1533">
        <v>3.9691360114761705</v>
      </c>
      <c r="H195" s="988">
        <v>7.3203299799193164</v>
      </c>
      <c r="I195" s="987">
        <v>1.6687930100303887</v>
      </c>
      <c r="J195" s="1533">
        <v>0.54846099898211642</v>
      </c>
      <c r="K195" s="988">
        <v>0.61521399930011689</v>
      </c>
      <c r="L195" s="987">
        <v>0.8147209984854209</v>
      </c>
      <c r="M195" s="1533">
        <v>0.94395599905594418</v>
      </c>
      <c r="N195" s="988">
        <v>3.2520499894077886</v>
      </c>
      <c r="O195" s="992">
        <v>1.2539001682637642E-2</v>
      </c>
      <c r="P195" s="1532">
        <v>5.2920022665467409E-3</v>
      </c>
      <c r="Q195" s="993">
        <v>6.896997103377862E-3</v>
      </c>
      <c r="R195" s="1000">
        <v>2.0000038375597991E-3</v>
      </c>
      <c r="S195" s="1519">
        <v>2.0000017187380495E-3</v>
      </c>
      <c r="T195" s="1001">
        <v>2.0000018495784683E-3</v>
      </c>
      <c r="U195" s="1000">
        <v>0</v>
      </c>
      <c r="V195" s="1519">
        <v>0</v>
      </c>
      <c r="W195" s="1001">
        <v>0</v>
      </c>
      <c r="X195" s="1000">
        <v>2.5080041241858169E-3</v>
      </c>
      <c r="Y195" s="1519">
        <v>1.0580004560905788E-3</v>
      </c>
      <c r="Z195" s="1001">
        <v>1.3040000718770495E-3</v>
      </c>
      <c r="AA195" s="1014">
        <v>210.41543764292842</v>
      </c>
      <c r="AB195" s="1518">
        <v>132.66247954994691</v>
      </c>
      <c r="AC195" s="1015">
        <v>165.10953612079257</v>
      </c>
    </row>
    <row r="196" spans="1:29" s="693" customFormat="1" ht="15" customHeight="1" x14ac:dyDescent="0.2">
      <c r="A196" s="1580" t="s">
        <v>622</v>
      </c>
      <c r="B196" s="1579" t="s">
        <v>199</v>
      </c>
      <c r="C196" s="1578" t="s">
        <v>8</v>
      </c>
      <c r="D196" s="1577" t="s">
        <v>623</v>
      </c>
      <c r="E196" s="1576" t="s">
        <v>2039</v>
      </c>
      <c r="F196" s="987">
        <v>9.7438110082023446</v>
      </c>
      <c r="G196" s="1533">
        <v>1.7043099964086823</v>
      </c>
      <c r="H196" s="988">
        <v>1.7469000027336692</v>
      </c>
      <c r="I196" s="987">
        <v>0.96643399866580593</v>
      </c>
      <c r="J196" s="1533">
        <v>0.15427899908507225</v>
      </c>
      <c r="K196" s="988">
        <v>0.12214000025799067</v>
      </c>
      <c r="L196" s="987">
        <v>0.83633499995085292</v>
      </c>
      <c r="M196" s="1533">
        <v>1.0278039991666788</v>
      </c>
      <c r="N196" s="988">
        <v>3.165220004968222</v>
      </c>
      <c r="O196" s="992">
        <v>1.2538998767060683E-2</v>
      </c>
      <c r="P196" s="1532">
        <v>5.292000524983468E-3</v>
      </c>
      <c r="Q196" s="993">
        <v>6.8970008229478569E-3</v>
      </c>
      <c r="R196" s="1000">
        <v>1.9999978683212286E-3</v>
      </c>
      <c r="S196" s="1519">
        <v>1.9999996073571413E-3</v>
      </c>
      <c r="T196" s="1001">
        <v>1.9999996230333963E-3</v>
      </c>
      <c r="U196" s="1000">
        <v>0</v>
      </c>
      <c r="V196" s="1519">
        <v>0</v>
      </c>
      <c r="W196" s="1001">
        <v>0</v>
      </c>
      <c r="X196" s="1000">
        <v>2.5080006049230646E-3</v>
      </c>
      <c r="Y196" s="1519">
        <v>1.0579994761811512E-3</v>
      </c>
      <c r="Z196" s="1001">
        <v>1.304000230386116E-3</v>
      </c>
      <c r="AA196" s="1014">
        <v>238.07969772795019</v>
      </c>
      <c r="AB196" s="1518">
        <v>150.53581908606259</v>
      </c>
      <c r="AC196" s="1015">
        <v>187.66877972540809</v>
      </c>
    </row>
    <row r="197" spans="1:29" s="693" customFormat="1" ht="15" customHeight="1" x14ac:dyDescent="0.2">
      <c r="A197" s="1580" t="s">
        <v>1014</v>
      </c>
      <c r="B197" s="1579" t="s">
        <v>199</v>
      </c>
      <c r="C197" s="1578" t="s">
        <v>8</v>
      </c>
      <c r="D197" s="1577" t="s">
        <v>1523</v>
      </c>
      <c r="E197" s="1576" t="s">
        <v>2039</v>
      </c>
      <c r="F197" s="987">
        <v>9.7438109801696982</v>
      </c>
      <c r="G197" s="1533">
        <v>1.704309997829796</v>
      </c>
      <c r="H197" s="988">
        <v>1.7468999989510554</v>
      </c>
      <c r="I197" s="987">
        <v>0.96643399897175841</v>
      </c>
      <c r="J197" s="1533">
        <v>0.15427899861120142</v>
      </c>
      <c r="K197" s="988">
        <v>0.12213999833888443</v>
      </c>
      <c r="L197" s="987">
        <v>0.83633499695759894</v>
      </c>
      <c r="M197" s="1533">
        <v>1.0278039977802513</v>
      </c>
      <c r="N197" s="988">
        <v>3.1652199954981359</v>
      </c>
      <c r="O197" s="992">
        <v>1.2538999081376375E-2</v>
      </c>
      <c r="P197" s="1532">
        <v>5.2920014228938711E-3</v>
      </c>
      <c r="Q197" s="993">
        <v>6.8970000012037068E-3</v>
      </c>
      <c r="R197" s="1000">
        <v>1.9999976813067726E-3</v>
      </c>
      <c r="S197" s="1519">
        <v>1.9999992498676688E-3</v>
      </c>
      <c r="T197" s="1001">
        <v>2.0000003439162675E-3</v>
      </c>
      <c r="U197" s="1000">
        <v>0</v>
      </c>
      <c r="V197" s="1519">
        <v>0</v>
      </c>
      <c r="W197" s="1001">
        <v>0</v>
      </c>
      <c r="X197" s="1000">
        <v>2.5079994526428302E-3</v>
      </c>
      <c r="Y197" s="1519">
        <v>1.0580009284137822E-3</v>
      </c>
      <c r="Z197" s="1001">
        <v>1.3039997977772348E-3</v>
      </c>
      <c r="AA197" s="1014">
        <v>294.91555605723431</v>
      </c>
      <c r="AB197" s="1518">
        <v>185.55938832495113</v>
      </c>
      <c r="AC197" s="1015">
        <v>230.60370755492903</v>
      </c>
    </row>
    <row r="198" spans="1:29" s="693" customFormat="1" ht="15" customHeight="1" x14ac:dyDescent="0.2">
      <c r="A198" s="1580" t="s">
        <v>1015</v>
      </c>
      <c r="B198" s="1579" t="s">
        <v>199</v>
      </c>
      <c r="C198" s="1578" t="s">
        <v>8</v>
      </c>
      <c r="D198" s="1577" t="s">
        <v>1511</v>
      </c>
      <c r="E198" s="1576" t="s">
        <v>1513</v>
      </c>
      <c r="F198" s="987">
        <v>30.749868000884469</v>
      </c>
      <c r="G198" s="1533">
        <v>9.2097210019158844</v>
      </c>
      <c r="H198" s="988">
        <v>17.89259999811663</v>
      </c>
      <c r="I198" s="987">
        <v>5.1568910002275992</v>
      </c>
      <c r="J198" s="1533">
        <v>1.6253670003432192</v>
      </c>
      <c r="K198" s="988">
        <v>2.1699899997601135</v>
      </c>
      <c r="L198" s="987">
        <v>2.088851999891725</v>
      </c>
      <c r="M198" s="1533">
        <v>1.9499480005737853</v>
      </c>
      <c r="N198" s="988">
        <v>3.8823899994311075</v>
      </c>
      <c r="O198" s="992">
        <v>6.2599999728352257E-2</v>
      </c>
      <c r="P198" s="1532">
        <v>4.3755000016979302E-2</v>
      </c>
      <c r="Q198" s="993">
        <v>4.068999996614929E-2</v>
      </c>
      <c r="R198" s="1000">
        <v>1.9999999774925393E-3</v>
      </c>
      <c r="S198" s="1519">
        <v>1.9999998115349522E-3</v>
      </c>
      <c r="T198" s="1001">
        <v>2.0000002008783474E-3</v>
      </c>
      <c r="U198" s="1000">
        <v>0</v>
      </c>
      <c r="V198" s="1519">
        <v>0</v>
      </c>
      <c r="W198" s="1001">
        <v>0</v>
      </c>
      <c r="X198" s="1000">
        <v>1.2520000118804766E-2</v>
      </c>
      <c r="Y198" s="1519">
        <v>8.7509998870594109E-3</v>
      </c>
      <c r="Z198" s="1001">
        <v>7.6960001996622188E-3</v>
      </c>
      <c r="AA198" s="1014">
        <v>199.64717526394259</v>
      </c>
      <c r="AB198" s="1518">
        <v>126.22626505246633</v>
      </c>
      <c r="AC198" s="1015">
        <v>157.36876830868709</v>
      </c>
    </row>
    <row r="199" spans="1:29" s="693" customFormat="1" ht="15" customHeight="1" x14ac:dyDescent="0.2">
      <c r="A199" s="1580" t="s">
        <v>1016</v>
      </c>
      <c r="B199" s="1579" t="s">
        <v>199</v>
      </c>
      <c r="C199" s="1578" t="s">
        <v>8</v>
      </c>
      <c r="D199" s="1577" t="s">
        <v>1511</v>
      </c>
      <c r="E199" s="1576" t="s">
        <v>1513</v>
      </c>
      <c r="F199" s="987">
        <v>35.941404012391736</v>
      </c>
      <c r="G199" s="1533">
        <v>10.683277002231863</v>
      </c>
      <c r="H199" s="988">
        <v>20.739100001271165</v>
      </c>
      <c r="I199" s="987">
        <v>5.6366020020838041</v>
      </c>
      <c r="J199" s="1533">
        <v>1.7879030001970193</v>
      </c>
      <c r="K199" s="988">
        <v>2.3709200000569042</v>
      </c>
      <c r="L199" s="987">
        <v>2.4873040006481135</v>
      </c>
      <c r="M199" s="1533">
        <v>2.3163010006414462</v>
      </c>
      <c r="N199" s="988">
        <v>4.6302700002611168</v>
      </c>
      <c r="O199" s="992">
        <v>6.2600000341175521E-2</v>
      </c>
      <c r="P199" s="1532">
        <v>4.375499996894152E-2</v>
      </c>
      <c r="Q199" s="993">
        <v>4.0690000157404045E-2</v>
      </c>
      <c r="R199" s="1000">
        <v>2.0000000897830322E-3</v>
      </c>
      <c r="S199" s="1519">
        <v>2.0000002373264029E-3</v>
      </c>
      <c r="T199" s="1001">
        <v>2.0000001835615744E-3</v>
      </c>
      <c r="U199" s="1000">
        <v>0</v>
      </c>
      <c r="V199" s="1519">
        <v>0</v>
      </c>
      <c r="W199" s="1001">
        <v>0</v>
      </c>
      <c r="X199" s="1000">
        <v>1.2519999918596716E-2</v>
      </c>
      <c r="Y199" s="1519">
        <v>8.750999993788304E-3</v>
      </c>
      <c r="Z199" s="1001">
        <v>7.6959998215781495E-3</v>
      </c>
      <c r="AA199" s="1014">
        <v>238.04296688882579</v>
      </c>
      <c r="AB199" s="1518">
        <v>150.18996477560324</v>
      </c>
      <c r="AC199" s="1015">
        <v>187.0214709426846</v>
      </c>
    </row>
    <row r="200" spans="1:29" s="693" customFormat="1" ht="15" customHeight="1" x14ac:dyDescent="0.2">
      <c r="A200" s="1580" t="s">
        <v>1017</v>
      </c>
      <c r="B200" s="1579" t="s">
        <v>199</v>
      </c>
      <c r="C200" s="1578" t="s">
        <v>8</v>
      </c>
      <c r="D200" s="1577" t="s">
        <v>1511</v>
      </c>
      <c r="E200" s="1576" t="s">
        <v>1513</v>
      </c>
      <c r="F200" s="987">
        <v>41.931637987561267</v>
      </c>
      <c r="G200" s="1533">
        <v>12.525220998005162</v>
      </c>
      <c r="H200" s="988">
        <v>24.399000000777992</v>
      </c>
      <c r="I200" s="987">
        <v>6.1677099981071022</v>
      </c>
      <c r="J200" s="1533">
        <v>1.9504399997711184</v>
      </c>
      <c r="K200" s="988">
        <v>2.6120300002507886</v>
      </c>
      <c r="L200" s="987">
        <v>2.9099039992161351</v>
      </c>
      <c r="M200" s="1533">
        <v>2.7062909995381337</v>
      </c>
      <c r="N200" s="988">
        <v>5.4111500001236044</v>
      </c>
      <c r="O200" s="992">
        <v>6.2599999786723898E-2</v>
      </c>
      <c r="P200" s="1532">
        <v>4.3755000158347539E-2</v>
      </c>
      <c r="Q200" s="993">
        <v>4.0690000020605438E-2</v>
      </c>
      <c r="R200" s="1000">
        <v>2.0000000184540517E-3</v>
      </c>
      <c r="S200" s="1519">
        <v>1.9999998057581964E-3</v>
      </c>
      <c r="T200" s="1001">
        <v>2.0000000648324168E-3</v>
      </c>
      <c r="U200" s="1000">
        <v>0</v>
      </c>
      <c r="V200" s="1519">
        <v>0</v>
      </c>
      <c r="W200" s="1001">
        <v>0</v>
      </c>
      <c r="X200" s="1000">
        <v>1.2519999693715471E-2</v>
      </c>
      <c r="Y200" s="1519">
        <v>8.7509999507354233E-3</v>
      </c>
      <c r="Z200" s="1001">
        <v>7.6960000014206758E-3</v>
      </c>
      <c r="AA200" s="1014">
        <v>311.01175718038218</v>
      </c>
      <c r="AB200" s="1518">
        <v>198.6436033871465</v>
      </c>
      <c r="AC200" s="1015">
        <v>249.33521864285677</v>
      </c>
    </row>
    <row r="201" spans="1:29" s="693" customFormat="1" ht="15" customHeight="1" x14ac:dyDescent="0.2">
      <c r="A201" s="1580" t="s">
        <v>635</v>
      </c>
      <c r="B201" s="1579" t="s">
        <v>199</v>
      </c>
      <c r="C201" s="1578" t="s">
        <v>8</v>
      </c>
      <c r="D201" s="1577" t="s">
        <v>1514</v>
      </c>
      <c r="E201" s="1576" t="s">
        <v>2039</v>
      </c>
      <c r="F201" s="987">
        <v>8.5493499987602917</v>
      </c>
      <c r="G201" s="1533">
        <v>4.5752699994848074</v>
      </c>
      <c r="H201" s="988">
        <v>1.6290200000211312</v>
      </c>
      <c r="I201" s="987">
        <v>0.51347599999493121</v>
      </c>
      <c r="J201" s="1533">
        <v>0.30418000007314561</v>
      </c>
      <c r="K201" s="988">
        <v>6.0505000073939622E-2</v>
      </c>
      <c r="L201" s="987">
        <v>0.70074400001013148</v>
      </c>
      <c r="M201" s="1533">
        <v>0.47457800004577388</v>
      </c>
      <c r="N201" s="988">
        <v>0.24110200011602248</v>
      </c>
      <c r="O201" s="992">
        <v>9.9499999285049528E-3</v>
      </c>
      <c r="P201" s="1532">
        <v>6.75999989032446E-3</v>
      </c>
      <c r="Q201" s="993">
        <v>6.7600000237559195E-3</v>
      </c>
      <c r="R201" s="1000">
        <v>2.000000059784162E-3</v>
      </c>
      <c r="S201" s="1519">
        <v>1.9999999849935734E-3</v>
      </c>
      <c r="T201" s="1001">
        <v>2.0000000838762549E-3</v>
      </c>
      <c r="U201" s="1000">
        <v>0</v>
      </c>
      <c r="V201" s="1519">
        <v>0</v>
      </c>
      <c r="W201" s="1001">
        <v>0</v>
      </c>
      <c r="X201" s="1000">
        <v>1.9899998343486814E-3</v>
      </c>
      <c r="Y201" s="1519">
        <v>1.3519999780648921E-3</v>
      </c>
      <c r="Z201" s="1001">
        <v>1.2920000725827232E-3</v>
      </c>
      <c r="AA201" s="1014">
        <v>250.28842378674969</v>
      </c>
      <c r="AB201" s="1518">
        <v>157.89217521209483</v>
      </c>
      <c r="AC201" s="1015">
        <v>196.60845685914575</v>
      </c>
    </row>
    <row r="202" spans="1:29" s="693" customFormat="1" ht="15" customHeight="1" x14ac:dyDescent="0.2">
      <c r="A202" s="1580" t="s">
        <v>739</v>
      </c>
      <c r="B202" s="1579" t="s">
        <v>199</v>
      </c>
      <c r="C202" s="1578" t="s">
        <v>162</v>
      </c>
      <c r="D202" s="1577" t="s">
        <v>639</v>
      </c>
      <c r="E202" s="1576" t="s">
        <v>2040</v>
      </c>
      <c r="F202" s="987">
        <v>9.8863132948053423</v>
      </c>
      <c r="G202" s="1533">
        <v>4.0268010370544749</v>
      </c>
      <c r="H202" s="988">
        <v>3.4998402931091173</v>
      </c>
      <c r="I202" s="987">
        <v>0.45587220887203012</v>
      </c>
      <c r="J202" s="1533">
        <v>0.20661107137144114</v>
      </c>
      <c r="K202" s="988">
        <v>5.4164793354046017E-2</v>
      </c>
      <c r="L202" s="987">
        <v>0.31832992406940336</v>
      </c>
      <c r="M202" s="1533">
        <v>0.14478499832489747</v>
      </c>
      <c r="N202" s="988">
        <v>0.12189729102219121</v>
      </c>
      <c r="O202" s="992">
        <v>4.6193871268841976E-3</v>
      </c>
      <c r="P202" s="1532">
        <v>2.3101324085560014E-3</v>
      </c>
      <c r="Q202" s="993">
        <v>4.999899344396503E-3</v>
      </c>
      <c r="R202" s="1000">
        <v>8.4691411964861407E-2</v>
      </c>
      <c r="S202" s="1519">
        <v>0.1491728615278746</v>
      </c>
      <c r="T202" s="1001">
        <v>8.3958851989290248E-2</v>
      </c>
      <c r="U202" s="1000">
        <v>1.6999980140210119E-2</v>
      </c>
      <c r="V202" s="1519">
        <v>3.9997223253441508E-3</v>
      </c>
      <c r="W202" s="1001">
        <v>1.9996913228159411E-3</v>
      </c>
      <c r="X202" s="1000">
        <v>1.1545157852229924E-3</v>
      </c>
      <c r="Y202" s="1519">
        <v>5.7828765283424329E-4</v>
      </c>
      <c r="Z202" s="1001">
        <v>1.1951175321930172E-3</v>
      </c>
      <c r="AA202" s="1014">
        <v>271.52220523106865</v>
      </c>
      <c r="AB202" s="1518">
        <v>169.86477002803909</v>
      </c>
      <c r="AC202" s="1015">
        <v>210.61590559846468</v>
      </c>
    </row>
    <row r="203" spans="1:29" s="693" customFormat="1" ht="15" customHeight="1" x14ac:dyDescent="0.2">
      <c r="A203" s="1580" t="s">
        <v>740</v>
      </c>
      <c r="B203" s="1579" t="s">
        <v>199</v>
      </c>
      <c r="C203" s="1578" t="s">
        <v>162</v>
      </c>
      <c r="D203" s="1577" t="s">
        <v>641</v>
      </c>
      <c r="E203" s="1576" t="s">
        <v>2038</v>
      </c>
      <c r="F203" s="987">
        <v>6.6474798324560167</v>
      </c>
      <c r="G203" s="1533">
        <v>3.2905798433865399</v>
      </c>
      <c r="H203" s="988">
        <v>1.9271700769985307</v>
      </c>
      <c r="I203" s="987">
        <v>0.43742795938077039</v>
      </c>
      <c r="J203" s="1533">
        <v>0.21524894418711896</v>
      </c>
      <c r="K203" s="988">
        <v>1.7733924156521506E-2</v>
      </c>
      <c r="L203" s="987">
        <v>0.14797573997443489</v>
      </c>
      <c r="M203" s="1533">
        <v>5.9422929307964646E-2</v>
      </c>
      <c r="N203" s="988">
        <v>3.2762108327838393E-2</v>
      </c>
      <c r="O203" s="992">
        <v>4.6197901947403934E-3</v>
      </c>
      <c r="P203" s="1532">
        <v>2.3100923161338718E-3</v>
      </c>
      <c r="Q203" s="993">
        <v>5.0000669811306707E-3</v>
      </c>
      <c r="R203" s="1000">
        <v>5.8468070831677113E-2</v>
      </c>
      <c r="S203" s="1519">
        <v>2.9540870976309516E-2</v>
      </c>
      <c r="T203" s="1001">
        <v>6.5016053144317534E-2</v>
      </c>
      <c r="U203" s="1000">
        <v>5.9999065625988461E-3</v>
      </c>
      <c r="V203" s="1519">
        <v>2.0001342567865349E-3</v>
      </c>
      <c r="W203" s="1001">
        <v>9.9995385744331539E-4</v>
      </c>
      <c r="X203" s="1000">
        <v>6.9312170527852384E-4</v>
      </c>
      <c r="Y203" s="1519">
        <v>3.4585715661637875E-4</v>
      </c>
      <c r="Z203" s="1001">
        <v>7.180377207958549E-4</v>
      </c>
      <c r="AA203" s="1014">
        <v>222.2484699625561</v>
      </c>
      <c r="AB203" s="1518">
        <v>140.7456400108573</v>
      </c>
      <c r="AC203" s="1015">
        <v>175.67942027087167</v>
      </c>
    </row>
    <row r="204" spans="1:29" s="693" customFormat="1" ht="15" customHeight="1" x14ac:dyDescent="0.2">
      <c r="A204" s="1580" t="s">
        <v>741</v>
      </c>
      <c r="B204" s="1579" t="s">
        <v>199</v>
      </c>
      <c r="C204" s="1578" t="s">
        <v>162</v>
      </c>
      <c r="D204" s="1577" t="s">
        <v>643</v>
      </c>
      <c r="E204" s="1576" t="s">
        <v>2037</v>
      </c>
      <c r="F204" s="987">
        <v>2.3338139868068843</v>
      </c>
      <c r="G204" s="1533">
        <v>1.4915990032381525</v>
      </c>
      <c r="H204" s="988">
        <v>1.0993299968811328</v>
      </c>
      <c r="I204" s="987">
        <v>0.39636099994650553</v>
      </c>
      <c r="J204" s="1533">
        <v>0.18611400198018779</v>
      </c>
      <c r="K204" s="988">
        <v>7.4294000725685524E-2</v>
      </c>
      <c r="L204" s="987">
        <v>0.16290300280684422</v>
      </c>
      <c r="M204" s="1533">
        <v>7.1228000172802342E-2</v>
      </c>
      <c r="N204" s="988">
        <v>5.0283002025920176E-2</v>
      </c>
      <c r="O204" s="992">
        <v>4.620005868907962E-3</v>
      </c>
      <c r="P204" s="1532">
        <v>2.3099999655629188E-3</v>
      </c>
      <c r="Q204" s="993">
        <v>5.0000006966644675E-3</v>
      </c>
      <c r="R204" s="1000">
        <v>3.7734005453069125E-2</v>
      </c>
      <c r="S204" s="1519">
        <v>2.9496998489789868E-2</v>
      </c>
      <c r="T204" s="1001">
        <v>6.4920002118656173E-2</v>
      </c>
      <c r="U204" s="1000">
        <v>2.9999976363531493E-3</v>
      </c>
      <c r="V204" s="1519">
        <v>1.0000002477851659E-3</v>
      </c>
      <c r="W204" s="1001">
        <v>1.0000021298028022E-3</v>
      </c>
      <c r="X204" s="1000">
        <v>6.929968050830035E-4</v>
      </c>
      <c r="Y204" s="1519">
        <v>3.4599911482036404E-4</v>
      </c>
      <c r="Z204" s="1001">
        <v>7.1999775156519116E-4</v>
      </c>
      <c r="AA204" s="1014">
        <v>197.83155273748477</v>
      </c>
      <c r="AB204" s="1518">
        <v>126.77456606736588</v>
      </c>
      <c r="AC204" s="1015">
        <v>158.88011993894912</v>
      </c>
    </row>
    <row r="205" spans="1:29" s="693" customFormat="1" ht="15" customHeight="1" x14ac:dyDescent="0.2">
      <c r="A205" s="1580" t="s">
        <v>742</v>
      </c>
      <c r="B205" s="1579" t="s">
        <v>199</v>
      </c>
      <c r="C205" s="1578" t="s">
        <v>162</v>
      </c>
      <c r="D205" s="1577" t="s">
        <v>645</v>
      </c>
      <c r="E205" s="1576" t="s">
        <v>2034</v>
      </c>
      <c r="F205" s="987">
        <v>1.8670510002088239</v>
      </c>
      <c r="G205" s="1533">
        <v>1.1932789997054181</v>
      </c>
      <c r="H205" s="988">
        <v>0.87946600014502885</v>
      </c>
      <c r="I205" s="987">
        <v>0.31708899879175301</v>
      </c>
      <c r="J205" s="1533">
        <v>0.14889099954311297</v>
      </c>
      <c r="K205" s="988">
        <v>5.9436000123075108E-2</v>
      </c>
      <c r="L205" s="987">
        <v>0.13032200121959678</v>
      </c>
      <c r="M205" s="1533">
        <v>5.6982000496498958E-2</v>
      </c>
      <c r="N205" s="988">
        <v>4.0227000334491191E-2</v>
      </c>
      <c r="O205" s="992">
        <v>3.6959991298751022E-3</v>
      </c>
      <c r="P205" s="1532">
        <v>1.8479996769724583E-3</v>
      </c>
      <c r="Q205" s="993">
        <v>5.0000002505184325E-3</v>
      </c>
      <c r="R205" s="1000">
        <v>1.8245000230174661E-2</v>
      </c>
      <c r="S205" s="1519">
        <v>2.9454000504749594E-2</v>
      </c>
      <c r="T205" s="1001">
        <v>6.4824000253970476E-2</v>
      </c>
      <c r="U205" s="1000">
        <v>2.9999992757804616E-3</v>
      </c>
      <c r="V205" s="1519">
        <v>9.9999983412188301E-4</v>
      </c>
      <c r="W205" s="1001">
        <v>1.0000000501036864E-3</v>
      </c>
      <c r="X205" s="1000">
        <v>5.5400030484667006E-4</v>
      </c>
      <c r="Y205" s="1519">
        <v>2.7699997053654343E-4</v>
      </c>
      <c r="Z205" s="1001">
        <v>7.2000019967852842E-4</v>
      </c>
      <c r="AA205" s="1014">
        <v>173.02632004808243</v>
      </c>
      <c r="AB205" s="1518">
        <v>111.18938163977197</v>
      </c>
      <c r="AC205" s="1015">
        <v>140.08485746847356</v>
      </c>
    </row>
    <row r="206" spans="1:29" s="693" customFormat="1" ht="15" customHeight="1" x14ac:dyDescent="0.2">
      <c r="A206" s="1580" t="s">
        <v>743</v>
      </c>
      <c r="B206" s="1579" t="s">
        <v>199</v>
      </c>
      <c r="C206" s="1578" t="s">
        <v>162</v>
      </c>
      <c r="D206" s="1577" t="s">
        <v>139</v>
      </c>
      <c r="E206" s="1576" t="s">
        <v>2036</v>
      </c>
      <c r="F206" s="987">
        <v>1.8670509991495092</v>
      </c>
      <c r="G206" s="1533">
        <v>1.1932789995679083</v>
      </c>
      <c r="H206" s="988">
        <v>0.84625599991906375</v>
      </c>
      <c r="I206" s="987">
        <v>0.31708899986495698</v>
      </c>
      <c r="J206" s="1533">
        <v>0.14889100000683</v>
      </c>
      <c r="K206" s="988">
        <v>5.6869999869660938E-2</v>
      </c>
      <c r="L206" s="987">
        <v>0.13032199919106718</v>
      </c>
      <c r="M206" s="1533">
        <v>5.6981999809125244E-2</v>
      </c>
      <c r="N206" s="988">
        <v>3.8162000115178743E-2</v>
      </c>
      <c r="O206" s="992">
        <v>3.6960004013054638E-3</v>
      </c>
      <c r="P206" s="1532">
        <v>1.8479997760831397E-3</v>
      </c>
      <c r="Q206" s="993">
        <v>5.000000088514792E-3</v>
      </c>
      <c r="R206" s="1000">
        <v>8.8109992297417273E-3</v>
      </c>
      <c r="S206" s="1519">
        <v>2.9410000135260784E-2</v>
      </c>
      <c r="T206" s="1001">
        <v>6.4728000136067415E-2</v>
      </c>
      <c r="U206" s="1000">
        <v>3.0000001164086718E-3</v>
      </c>
      <c r="V206" s="1519">
        <v>1.0000001339215672E-3</v>
      </c>
      <c r="W206" s="1001">
        <v>1.0000001823816406E-3</v>
      </c>
      <c r="X206" s="1000">
        <v>5.5399961436493393E-4</v>
      </c>
      <c r="Y206" s="1519">
        <v>2.769999606392339E-4</v>
      </c>
      <c r="Z206" s="1001">
        <v>7.19999900764626E-4</v>
      </c>
      <c r="AA206" s="1014">
        <v>212.88828020684818</v>
      </c>
      <c r="AB206" s="1518">
        <v>138.6677710816318</v>
      </c>
      <c r="AC206" s="1015">
        <v>175.1537380551805</v>
      </c>
    </row>
    <row r="207" spans="1:29" s="693" customFormat="1" ht="15" customHeight="1" x14ac:dyDescent="0.2">
      <c r="A207" s="1580" t="s">
        <v>651</v>
      </c>
      <c r="B207" s="1579" t="s">
        <v>199</v>
      </c>
      <c r="C207" s="1578" t="s">
        <v>44</v>
      </c>
      <c r="D207" s="1577" t="s">
        <v>1515</v>
      </c>
      <c r="E207" s="1576" t="s">
        <v>2052</v>
      </c>
      <c r="F207" s="987">
        <v>1.8263789306860778</v>
      </c>
      <c r="G207" s="1533">
        <v>0.75000005099700162</v>
      </c>
      <c r="H207" s="988">
        <v>1.3628700347739422</v>
      </c>
      <c r="I207" s="987">
        <v>0.48247094656592127</v>
      </c>
      <c r="J207" s="1533">
        <v>0.15482200108562419</v>
      </c>
      <c r="K207" s="988">
        <v>0.15558502551087561</v>
      </c>
      <c r="L207" s="987">
        <v>0.67306792934299686</v>
      </c>
      <c r="M207" s="1533">
        <v>0.45585005983988164</v>
      </c>
      <c r="N207" s="988">
        <v>1.2719699878459128</v>
      </c>
      <c r="O207" s="992">
        <v>0.62339088799467246</v>
      </c>
      <c r="P207" s="1532">
        <v>0.33028299868080957</v>
      </c>
      <c r="Q207" s="993">
        <v>0.23065099252328475</v>
      </c>
      <c r="R207" s="1000">
        <v>1.0000652109045805E-3</v>
      </c>
      <c r="S207" s="1519">
        <v>9.9994920698642624E-4</v>
      </c>
      <c r="T207" s="1001">
        <v>9.9998154345714045E-4</v>
      </c>
      <c r="U207" s="1000">
        <v>0</v>
      </c>
      <c r="V207" s="1519">
        <v>0</v>
      </c>
      <c r="W207" s="1001">
        <v>0</v>
      </c>
      <c r="X207" s="1000">
        <v>0.34286493899486942</v>
      </c>
      <c r="Y207" s="1519">
        <v>0.18165601135315648</v>
      </c>
      <c r="Z207" s="1001">
        <v>0.12451497869479565</v>
      </c>
      <c r="AA207" s="1014">
        <v>148.14331627749809</v>
      </c>
      <c r="AB207" s="1518">
        <v>110.43307510491614</v>
      </c>
      <c r="AC207" s="1015">
        <v>100.79900364925186</v>
      </c>
    </row>
    <row r="208" spans="1:29" s="693" customFormat="1" ht="15" customHeight="1" x14ac:dyDescent="0.2">
      <c r="A208" s="1580" t="s">
        <v>662</v>
      </c>
      <c r="B208" s="1579" t="s">
        <v>199</v>
      </c>
      <c r="C208" s="1578" t="s">
        <v>44</v>
      </c>
      <c r="D208" s="1577" t="s">
        <v>1522</v>
      </c>
      <c r="E208" s="1576" t="s">
        <v>2052</v>
      </c>
      <c r="F208" s="987">
        <v>2.0546760618908726</v>
      </c>
      <c r="G208" s="1533">
        <v>0.75</v>
      </c>
      <c r="H208" s="988">
        <v>1.362869961025162</v>
      </c>
      <c r="I208" s="987">
        <v>0.58404404484671502</v>
      </c>
      <c r="J208" s="1533">
        <v>0.18578601699459862</v>
      </c>
      <c r="K208" s="988">
        <v>0.15558502018261866</v>
      </c>
      <c r="L208" s="987">
        <v>0.89220606234749178</v>
      </c>
      <c r="M208" s="1533">
        <v>0.60779893983056621</v>
      </c>
      <c r="N208" s="988">
        <v>1.2719699532276523</v>
      </c>
      <c r="O208" s="992">
        <v>0.62339105671770778</v>
      </c>
      <c r="P208" s="1532">
        <v>0.33028300639386476</v>
      </c>
      <c r="Q208" s="993">
        <v>0.23065099921687804</v>
      </c>
      <c r="R208" s="1000">
        <v>9.9999665888186135E-4</v>
      </c>
      <c r="S208" s="1519">
        <v>1.0000118458262511E-3</v>
      </c>
      <c r="T208" s="1001">
        <v>1.0000264706387842E-3</v>
      </c>
      <c r="U208" s="1000">
        <v>0</v>
      </c>
      <c r="V208" s="1519">
        <v>0</v>
      </c>
      <c r="W208" s="1001">
        <v>0</v>
      </c>
      <c r="X208" s="1000">
        <v>0.34286498652972536</v>
      </c>
      <c r="Y208" s="1519">
        <v>0.18165598567999686</v>
      </c>
      <c r="Z208" s="1001">
        <v>0.12451501120083805</v>
      </c>
      <c r="AA208" s="1014">
        <v>166.2631096009257</v>
      </c>
      <c r="AB208" s="1518">
        <v>124.09213387512514</v>
      </c>
      <c r="AC208" s="1015">
        <v>113.44243992753788</v>
      </c>
    </row>
    <row r="209" spans="1:29" s="693" customFormat="1" ht="15" customHeight="1" x14ac:dyDescent="0.2">
      <c r="A209" s="1580" t="s">
        <v>673</v>
      </c>
      <c r="B209" s="1579" t="s">
        <v>199</v>
      </c>
      <c r="C209" s="1578" t="s">
        <v>44</v>
      </c>
      <c r="D209" s="1577" t="s">
        <v>1516</v>
      </c>
      <c r="E209" s="1576" t="s">
        <v>2052</v>
      </c>
      <c r="F209" s="987">
        <v>2.5112710139982766</v>
      </c>
      <c r="G209" s="1533">
        <v>0.93749999851874999</v>
      </c>
      <c r="H209" s="988">
        <v>1.3628699987119339</v>
      </c>
      <c r="I209" s="987">
        <v>0.7110100048006569</v>
      </c>
      <c r="J209" s="1533">
        <v>0.23223199834005206</v>
      </c>
      <c r="K209" s="988">
        <v>0.15558499965627892</v>
      </c>
      <c r="L209" s="987">
        <v>1.1113439991944747</v>
      </c>
      <c r="M209" s="1533">
        <v>0.7597489964729266</v>
      </c>
      <c r="N209" s="988">
        <v>1.2719699972606571</v>
      </c>
      <c r="O209" s="992">
        <v>0.62339100641077583</v>
      </c>
      <c r="P209" s="1532">
        <v>0.33028300129042543</v>
      </c>
      <c r="Q209" s="993">
        <v>0.2306510016214722</v>
      </c>
      <c r="R209" s="1000">
        <v>9.999988616679193E-4</v>
      </c>
      <c r="S209" s="1519">
        <v>9.9999774850011592E-4</v>
      </c>
      <c r="T209" s="1001">
        <v>1.0000018175560655E-3</v>
      </c>
      <c r="U209" s="1000">
        <v>0</v>
      </c>
      <c r="V209" s="1519">
        <v>0</v>
      </c>
      <c r="W209" s="1001">
        <v>0</v>
      </c>
      <c r="X209" s="1000">
        <v>0.34286500178355944</v>
      </c>
      <c r="Y209" s="1519">
        <v>0.1816560034447158</v>
      </c>
      <c r="Z209" s="1001">
        <v>0.12451499969512113</v>
      </c>
      <c r="AA209" s="1014">
        <v>384.89367019839369</v>
      </c>
      <c r="AB209" s="1518">
        <v>292.97955751075278</v>
      </c>
      <c r="AC209" s="1015">
        <v>271.93749823261123</v>
      </c>
    </row>
    <row r="210" spans="1:29" s="693" customFormat="1" ht="15" customHeight="1" x14ac:dyDescent="0.2">
      <c r="A210" s="1580" t="s">
        <v>652</v>
      </c>
      <c r="B210" s="1579" t="s">
        <v>199</v>
      </c>
      <c r="C210" s="1578" t="s">
        <v>44</v>
      </c>
      <c r="D210" s="1577" t="s">
        <v>1515</v>
      </c>
      <c r="E210" s="1576" t="s">
        <v>2051</v>
      </c>
      <c r="F210" s="987">
        <v>1.5654669868774072</v>
      </c>
      <c r="G210" s="1533">
        <v>0.65625000849857817</v>
      </c>
      <c r="H210" s="988">
        <v>1.0483600255220595</v>
      </c>
      <c r="I210" s="987">
        <v>0.40887398533840585</v>
      </c>
      <c r="J210" s="1533">
        <v>0.14622000919750125</v>
      </c>
      <c r="K210" s="988">
        <v>0.14586000620389167</v>
      </c>
      <c r="L210" s="987">
        <v>0.62610901556506615</v>
      </c>
      <c r="M210" s="1533">
        <v>0.44812300175764191</v>
      </c>
      <c r="N210" s="988">
        <v>1.2248600260740072</v>
      </c>
      <c r="O210" s="992">
        <v>0.52496103349824819</v>
      </c>
      <c r="P210" s="1532">
        <v>0.28766599309580038</v>
      </c>
      <c r="Q210" s="993">
        <v>0.20403799386896543</v>
      </c>
      <c r="R210" s="1000">
        <v>9.9996450940099436E-4</v>
      </c>
      <c r="S210" s="1519">
        <v>1.0000220283146336E-3</v>
      </c>
      <c r="T210" s="1001">
        <v>9.9999116883747676E-4</v>
      </c>
      <c r="U210" s="1000">
        <v>0</v>
      </c>
      <c r="V210" s="1519">
        <v>0</v>
      </c>
      <c r="W210" s="1001">
        <v>0</v>
      </c>
      <c r="X210" s="1000">
        <v>0.28872900361531401</v>
      </c>
      <c r="Y210" s="1519">
        <v>0.158216012916751</v>
      </c>
      <c r="Z210" s="1001">
        <v>0.11014700573915175</v>
      </c>
      <c r="AA210" s="1014">
        <v>149.11406453421441</v>
      </c>
      <c r="AB210" s="1518">
        <v>114.04368291845617</v>
      </c>
      <c r="AC210" s="1015">
        <v>106.3128645752266</v>
      </c>
    </row>
    <row r="211" spans="1:29" s="693" customFormat="1" ht="15" customHeight="1" x14ac:dyDescent="0.2">
      <c r="A211" s="1580" t="s">
        <v>663</v>
      </c>
      <c r="B211" s="1579" t="s">
        <v>199</v>
      </c>
      <c r="C211" s="1578" t="s">
        <v>44</v>
      </c>
      <c r="D211" s="1577" t="s">
        <v>1522</v>
      </c>
      <c r="E211" s="1576" t="s">
        <v>2051</v>
      </c>
      <c r="F211" s="987">
        <v>1.7611510476546617</v>
      </c>
      <c r="G211" s="1533">
        <v>0.65624999280214524</v>
      </c>
      <c r="H211" s="988">
        <v>1.0483599974555218</v>
      </c>
      <c r="I211" s="987">
        <v>0.494953037542119</v>
      </c>
      <c r="J211" s="1533">
        <v>0.17546499408025398</v>
      </c>
      <c r="K211" s="988">
        <v>0.14585999927262167</v>
      </c>
      <c r="L211" s="987">
        <v>0.8299589849266622</v>
      </c>
      <c r="M211" s="1533">
        <v>0.59749799346844779</v>
      </c>
      <c r="N211" s="988">
        <v>1.2248600139978598</v>
      </c>
      <c r="O211" s="992">
        <v>0.52496103369123726</v>
      </c>
      <c r="P211" s="1532">
        <v>0.28766598195298598</v>
      </c>
      <c r="Q211" s="993">
        <v>0.20403798874566464</v>
      </c>
      <c r="R211" s="1000">
        <v>1.0000358036527683E-3</v>
      </c>
      <c r="S211" s="1519">
        <v>1.000006587476599E-3</v>
      </c>
      <c r="T211" s="1001">
        <v>9.9999711956034695E-4</v>
      </c>
      <c r="U211" s="1000">
        <v>0</v>
      </c>
      <c r="V211" s="1519">
        <v>0</v>
      </c>
      <c r="W211" s="1001">
        <v>0</v>
      </c>
      <c r="X211" s="1000">
        <v>0.28872901010856467</v>
      </c>
      <c r="Y211" s="1519">
        <v>0.15821598603676079</v>
      </c>
      <c r="Z211" s="1001">
        <v>0.11014698937389659</v>
      </c>
      <c r="AA211" s="1014">
        <v>168.13174471199937</v>
      </c>
      <c r="AB211" s="1518">
        <v>127.38911828099843</v>
      </c>
      <c r="AC211" s="1015">
        <v>117.7749070472702</v>
      </c>
    </row>
    <row r="212" spans="1:29" s="693" customFormat="1" ht="15" customHeight="1" x14ac:dyDescent="0.2">
      <c r="A212" s="1580" t="s">
        <v>674</v>
      </c>
      <c r="B212" s="1579" t="s">
        <v>199</v>
      </c>
      <c r="C212" s="1578" t="s">
        <v>44</v>
      </c>
      <c r="D212" s="1577" t="s">
        <v>1516</v>
      </c>
      <c r="E212" s="1576" t="s">
        <v>2051</v>
      </c>
      <c r="F212" s="987">
        <v>2.1525180079525201</v>
      </c>
      <c r="G212" s="1533">
        <v>0.82031299349086229</v>
      </c>
      <c r="H212" s="988">
        <v>1.0483599964616312</v>
      </c>
      <c r="I212" s="987">
        <v>0.60255099888799146</v>
      </c>
      <c r="J212" s="1533">
        <v>0.21933100428144156</v>
      </c>
      <c r="K212" s="988">
        <v>0.14586000114690256</v>
      </c>
      <c r="L212" s="987">
        <v>1.0338090062974248</v>
      </c>
      <c r="M212" s="1533">
        <v>0.74687199682467154</v>
      </c>
      <c r="N212" s="988">
        <v>1.2248599993895206</v>
      </c>
      <c r="O212" s="992">
        <v>0.52496100973510018</v>
      </c>
      <c r="P212" s="1532">
        <v>0.2876659971954087</v>
      </c>
      <c r="Q212" s="993">
        <v>0.20403799838747549</v>
      </c>
      <c r="R212" s="1000">
        <v>9.999933762929957E-4</v>
      </c>
      <c r="S212" s="1519">
        <v>1.0000000898248496E-3</v>
      </c>
      <c r="T212" s="1001">
        <v>1.0000022761664446E-3</v>
      </c>
      <c r="U212" s="1000">
        <v>0</v>
      </c>
      <c r="V212" s="1519">
        <v>0</v>
      </c>
      <c r="W212" s="1001">
        <v>0</v>
      </c>
      <c r="X212" s="1000">
        <v>0.28872900840439458</v>
      </c>
      <c r="Y212" s="1519">
        <v>0.1582160030335249</v>
      </c>
      <c r="Z212" s="1001">
        <v>0.11014700150834611</v>
      </c>
      <c r="AA212" s="1014">
        <v>418.96573529126289</v>
      </c>
      <c r="AB212" s="1518">
        <v>309.61018032328582</v>
      </c>
      <c r="AC212" s="1015">
        <v>282.66512416076171</v>
      </c>
    </row>
    <row r="213" spans="1:29" s="693" customFormat="1" ht="15" customHeight="1" x14ac:dyDescent="0.2">
      <c r="A213" s="1580" t="s">
        <v>653</v>
      </c>
      <c r="B213" s="1579" t="s">
        <v>199</v>
      </c>
      <c r="C213" s="1578" t="s">
        <v>44</v>
      </c>
      <c r="D213" s="1577" t="s">
        <v>1515</v>
      </c>
      <c r="E213" s="1576" t="s">
        <v>2050</v>
      </c>
      <c r="F213" s="987">
        <v>1.3045561015194527</v>
      </c>
      <c r="G213" s="1533">
        <v>0.56250006208656556</v>
      </c>
      <c r="H213" s="988">
        <v>0.83868792145897475</v>
      </c>
      <c r="I213" s="987">
        <v>0.33527719377147402</v>
      </c>
      <c r="J213" s="1533">
        <v>0.12901811834990795</v>
      </c>
      <c r="K213" s="988">
        <v>0.1264120036670508</v>
      </c>
      <c r="L213" s="987">
        <v>0.58697791497277674</v>
      </c>
      <c r="M213" s="1533">
        <v>0.44812294928073954</v>
      </c>
      <c r="N213" s="988">
        <v>1.1777498780829452</v>
      </c>
      <c r="O213" s="992">
        <v>0.43746712026752776</v>
      </c>
      <c r="P213" s="1532">
        <v>0.2557030235660735</v>
      </c>
      <c r="Q213" s="993">
        <v>0.16855296421613108</v>
      </c>
      <c r="R213" s="1000">
        <v>9.9988230042871978E-4</v>
      </c>
      <c r="S213" s="1519">
        <v>1.0000903980394553E-3</v>
      </c>
      <c r="T213" s="1001">
        <v>9.9993740977552211E-4</v>
      </c>
      <c r="U213" s="1000">
        <v>0</v>
      </c>
      <c r="V213" s="1519">
        <v>0</v>
      </c>
      <c r="W213" s="1001">
        <v>0</v>
      </c>
      <c r="X213" s="1000">
        <v>0.24060687854344334</v>
      </c>
      <c r="Y213" s="1519">
        <v>0.14063699822879444</v>
      </c>
      <c r="Z213" s="1001">
        <v>9.0990957218744811E-2</v>
      </c>
      <c r="AA213" s="1014">
        <v>142.2035770140634</v>
      </c>
      <c r="AB213" s="1518">
        <v>106.3521567382798</v>
      </c>
      <c r="AC213" s="1015">
        <v>97.341107686313862</v>
      </c>
    </row>
    <row r="214" spans="1:29" s="693" customFormat="1" ht="15" customHeight="1" x14ac:dyDescent="0.2">
      <c r="A214" s="1580" t="s">
        <v>664</v>
      </c>
      <c r="B214" s="1579" t="s">
        <v>199</v>
      </c>
      <c r="C214" s="1578" t="s">
        <v>44</v>
      </c>
      <c r="D214" s="1577" t="s">
        <v>1522</v>
      </c>
      <c r="E214" s="1576" t="s">
        <v>2050</v>
      </c>
      <c r="F214" s="987">
        <v>1.4676259844638395</v>
      </c>
      <c r="G214" s="1533">
        <v>0.56250001073276346</v>
      </c>
      <c r="H214" s="988">
        <v>0.83868800650279984</v>
      </c>
      <c r="I214" s="987">
        <v>0.40586099519574187</v>
      </c>
      <c r="J214" s="1533">
        <v>0.15482199210965392</v>
      </c>
      <c r="K214" s="988">
        <v>0.12641199942167319</v>
      </c>
      <c r="L214" s="987">
        <v>0.77808699246525015</v>
      </c>
      <c r="M214" s="1533">
        <v>0.59749799726634134</v>
      </c>
      <c r="N214" s="988">
        <v>1.1777500017650633</v>
      </c>
      <c r="O214" s="992">
        <v>0.43746700730568455</v>
      </c>
      <c r="P214" s="1532">
        <v>0.25570300411479835</v>
      </c>
      <c r="Q214" s="993">
        <v>0.16855299911869626</v>
      </c>
      <c r="R214" s="1000">
        <v>9.999869249745501E-4</v>
      </c>
      <c r="S214" s="1519">
        <v>1.000007345980313E-3</v>
      </c>
      <c r="T214" s="1001">
        <v>9.9999785122737383E-4</v>
      </c>
      <c r="U214" s="1000">
        <v>0</v>
      </c>
      <c r="V214" s="1519">
        <v>0</v>
      </c>
      <c r="W214" s="1001">
        <v>0</v>
      </c>
      <c r="X214" s="1000">
        <v>0.24060701114289587</v>
      </c>
      <c r="Y214" s="1519">
        <v>0.14063699952766301</v>
      </c>
      <c r="Z214" s="1001">
        <v>9.0991004726174218E-2</v>
      </c>
      <c r="AA214" s="1014">
        <v>183.90727436055411</v>
      </c>
      <c r="AB214" s="1518">
        <v>137.93096123678831</v>
      </c>
      <c r="AC214" s="1015">
        <v>126.62480938596161</v>
      </c>
    </row>
    <row r="215" spans="1:29" s="693" customFormat="1" ht="15" customHeight="1" x14ac:dyDescent="0.2">
      <c r="A215" s="1580" t="s">
        <v>675</v>
      </c>
      <c r="B215" s="1579" t="s">
        <v>199</v>
      </c>
      <c r="C215" s="1578" t="s">
        <v>44</v>
      </c>
      <c r="D215" s="1577" t="s">
        <v>1516</v>
      </c>
      <c r="E215" s="1576" t="s">
        <v>2050</v>
      </c>
      <c r="F215" s="987">
        <v>1.7937650104824179</v>
      </c>
      <c r="G215" s="1533">
        <v>0.70312499970972198</v>
      </c>
      <c r="H215" s="988">
        <v>0.83868800120463205</v>
      </c>
      <c r="I215" s="987">
        <v>0.49409200051578045</v>
      </c>
      <c r="J215" s="1533">
        <v>0.19352699836777396</v>
      </c>
      <c r="K215" s="988">
        <v>0.12641199946880999</v>
      </c>
      <c r="L215" s="987">
        <v>0.96919500335273545</v>
      </c>
      <c r="M215" s="1533">
        <v>0.74687199719059227</v>
      </c>
      <c r="N215" s="988">
        <v>1.1777500012958837</v>
      </c>
      <c r="O215" s="992">
        <v>0.43746700765604107</v>
      </c>
      <c r="P215" s="1532">
        <v>0.25570299591193879</v>
      </c>
      <c r="Q215" s="993">
        <v>0.16855299708783772</v>
      </c>
      <c r="R215" s="1000">
        <v>1.0000026581027297E-3</v>
      </c>
      <c r="S215" s="1519">
        <v>9.9999596861966109E-4</v>
      </c>
      <c r="T215" s="1001">
        <v>9.9999868174779796E-4</v>
      </c>
      <c r="U215" s="1000">
        <v>0</v>
      </c>
      <c r="V215" s="1519">
        <v>0</v>
      </c>
      <c r="W215" s="1001">
        <v>0</v>
      </c>
      <c r="X215" s="1000">
        <v>0.24060699728727053</v>
      </c>
      <c r="Y215" s="1519">
        <v>0.14063699747845518</v>
      </c>
      <c r="Z215" s="1001">
        <v>9.0990998240276469E-2</v>
      </c>
      <c r="AA215" s="1014">
        <v>412.49200275889359</v>
      </c>
      <c r="AB215" s="1518">
        <v>312.80097827667481</v>
      </c>
      <c r="AC215" s="1015">
        <v>291.08080494698419</v>
      </c>
    </row>
    <row r="216" spans="1:29" s="693" customFormat="1" ht="15" customHeight="1" x14ac:dyDescent="0.2">
      <c r="A216" s="1580" t="s">
        <v>654</v>
      </c>
      <c r="B216" s="1579" t="s">
        <v>199</v>
      </c>
      <c r="C216" s="1578" t="s">
        <v>44</v>
      </c>
      <c r="D216" s="1577" t="s">
        <v>1515</v>
      </c>
      <c r="E216" s="1576" t="s">
        <v>2049</v>
      </c>
      <c r="F216" s="987">
        <v>1.0436449554099809</v>
      </c>
      <c r="G216" s="1533">
        <v>0.46875000821783447</v>
      </c>
      <c r="H216" s="988">
        <v>0.52417897413274417</v>
      </c>
      <c r="I216" s="987">
        <v>0.26167895532900709</v>
      </c>
      <c r="J216" s="1533">
        <v>0.12041700140645496</v>
      </c>
      <c r="K216" s="988">
        <v>0.11668701447341379</v>
      </c>
      <c r="L216" s="987">
        <v>0.54001900839687189</v>
      </c>
      <c r="M216" s="1533">
        <v>0.44039703316454998</v>
      </c>
      <c r="N216" s="988">
        <v>1.1306399954671316</v>
      </c>
      <c r="O216" s="992">
        <v>0.33903695515288085</v>
      </c>
      <c r="P216" s="1532">
        <v>0.21308603568600071</v>
      </c>
      <c r="Q216" s="993">
        <v>0.14193998814822253</v>
      </c>
      <c r="R216" s="1000">
        <v>1.0000439527824239E-3</v>
      </c>
      <c r="S216" s="1519">
        <v>9.9998991945645711E-4</v>
      </c>
      <c r="T216" s="1001">
        <v>1.0000098652902367E-3</v>
      </c>
      <c r="U216" s="1000">
        <v>0</v>
      </c>
      <c r="V216" s="1519">
        <v>0</v>
      </c>
      <c r="W216" s="1001">
        <v>0</v>
      </c>
      <c r="X216" s="1000">
        <v>0.18647101849624456</v>
      </c>
      <c r="Y216" s="1519">
        <v>0.11719701282814908</v>
      </c>
      <c r="Z216" s="1001">
        <v>7.6624019171926142E-2</v>
      </c>
      <c r="AA216" s="1014">
        <v>145.60762279879663</v>
      </c>
      <c r="AB216" s="1518">
        <v>113.07561021255485</v>
      </c>
      <c r="AC216" s="1015">
        <v>106.42115471517745</v>
      </c>
    </row>
    <row r="217" spans="1:29" s="693" customFormat="1" ht="15" customHeight="1" x14ac:dyDescent="0.2">
      <c r="A217" s="1580" t="s">
        <v>665</v>
      </c>
      <c r="B217" s="1579" t="s">
        <v>199</v>
      </c>
      <c r="C217" s="1578" t="s">
        <v>44</v>
      </c>
      <c r="D217" s="1577" t="s">
        <v>1522</v>
      </c>
      <c r="E217" s="1576" t="s">
        <v>2049</v>
      </c>
      <c r="F217" s="987">
        <v>1.1741009974326657</v>
      </c>
      <c r="G217" s="1533">
        <v>0.46875000121788141</v>
      </c>
      <c r="H217" s="988">
        <v>0.52417900333767486</v>
      </c>
      <c r="I217" s="987">
        <v>0.31677000545817002</v>
      </c>
      <c r="J217" s="1533">
        <v>0.14449999759021867</v>
      </c>
      <c r="K217" s="988">
        <v>0.11668700115432666</v>
      </c>
      <c r="L217" s="987">
        <v>0.71584000515936275</v>
      </c>
      <c r="M217" s="1533">
        <v>0.58719600170121466</v>
      </c>
      <c r="N217" s="988">
        <v>1.1306400022223209</v>
      </c>
      <c r="O217" s="992">
        <v>0.33903700851053981</v>
      </c>
      <c r="P217" s="1532">
        <v>0.21308599857421487</v>
      </c>
      <c r="Q217" s="993">
        <v>0.14193999746425881</v>
      </c>
      <c r="R217" s="1000">
        <v>9.9999542132600083E-4</v>
      </c>
      <c r="S217" s="1519">
        <v>1.0000007924348298E-3</v>
      </c>
      <c r="T217" s="1001">
        <v>9.9999706759598011E-4</v>
      </c>
      <c r="U217" s="1000">
        <v>0</v>
      </c>
      <c r="V217" s="1519">
        <v>0</v>
      </c>
      <c r="W217" s="1001">
        <v>0</v>
      </c>
      <c r="X217" s="1000">
        <v>0.18647099048718635</v>
      </c>
      <c r="Y217" s="1519">
        <v>0.1171970062747458</v>
      </c>
      <c r="Z217" s="1001">
        <v>7.6624000818802884E-2</v>
      </c>
      <c r="AA217" s="1014">
        <v>185.0061822948926</v>
      </c>
      <c r="AB217" s="1518">
        <v>140.63655700109092</v>
      </c>
      <c r="AC217" s="1015">
        <v>130.66699964429625</v>
      </c>
    </row>
    <row r="218" spans="1:29" s="693" customFormat="1" ht="15" customHeight="1" x14ac:dyDescent="0.2">
      <c r="A218" s="1580" t="s">
        <v>676</v>
      </c>
      <c r="B218" s="1579" t="s">
        <v>199</v>
      </c>
      <c r="C218" s="1578" t="s">
        <v>44</v>
      </c>
      <c r="D218" s="1577" t="s">
        <v>1516</v>
      </c>
      <c r="E218" s="1576" t="s">
        <v>2049</v>
      </c>
      <c r="F218" s="987">
        <v>1.4350119998266682</v>
      </c>
      <c r="G218" s="1533">
        <v>0.58593800173945665</v>
      </c>
      <c r="H218" s="988">
        <v>0.52417899998032591</v>
      </c>
      <c r="I218" s="987">
        <v>0.38563299592648415</v>
      </c>
      <c r="J218" s="1533">
        <v>0.18062500238145474</v>
      </c>
      <c r="K218" s="988">
        <v>0.11668699888403754</v>
      </c>
      <c r="L218" s="987">
        <v>0.89166000199374507</v>
      </c>
      <c r="M218" s="1533">
        <v>0.73399499851835959</v>
      </c>
      <c r="N218" s="988">
        <v>1.1306400022094847</v>
      </c>
      <c r="O218" s="992">
        <v>0.3390369954987042</v>
      </c>
      <c r="P218" s="1532">
        <v>0.21308600028316624</v>
      </c>
      <c r="Q218" s="993">
        <v>0.14194000013142596</v>
      </c>
      <c r="R218" s="1000">
        <v>9.9999765190619339E-4</v>
      </c>
      <c r="S218" s="1519">
        <v>1.0000006370579214E-3</v>
      </c>
      <c r="T218" s="1001">
        <v>9.9999953431745433E-4</v>
      </c>
      <c r="U218" s="1000">
        <v>0</v>
      </c>
      <c r="V218" s="1519">
        <v>0</v>
      </c>
      <c r="W218" s="1001">
        <v>0</v>
      </c>
      <c r="X218" s="1000">
        <v>0.18647100072129175</v>
      </c>
      <c r="Y218" s="1519">
        <v>0.11719699755322881</v>
      </c>
      <c r="Z218" s="1001">
        <v>7.6623999120345579E-2</v>
      </c>
      <c r="AA218" s="1014">
        <v>362.46976814281362</v>
      </c>
      <c r="AB218" s="1518">
        <v>266.62010838230356</v>
      </c>
      <c r="AC218" s="1015">
        <v>243.08398028679017</v>
      </c>
    </row>
    <row r="219" spans="1:29" s="693" customFormat="1" ht="15" customHeight="1" x14ac:dyDescent="0.2">
      <c r="A219" s="1580" t="s">
        <v>655</v>
      </c>
      <c r="B219" s="1579" t="s">
        <v>199</v>
      </c>
      <c r="C219" s="1578" t="s">
        <v>44</v>
      </c>
      <c r="D219" s="1577" t="s">
        <v>1515</v>
      </c>
      <c r="E219" s="1576" t="s">
        <v>2048</v>
      </c>
      <c r="F219" s="987">
        <v>0.8166519552619782</v>
      </c>
      <c r="G219" s="1533">
        <v>0.39374998425680074</v>
      </c>
      <c r="H219" s="988">
        <v>0.31450698865073484</v>
      </c>
      <c r="I219" s="987">
        <v>0.19593195596052207</v>
      </c>
      <c r="J219" s="1533">
        <v>0.10820301971735519</v>
      </c>
      <c r="K219" s="988">
        <v>9.7240009197460467E-2</v>
      </c>
      <c r="L219" s="987">
        <v>0.46692097576369807</v>
      </c>
      <c r="M219" s="1533">
        <v>0.42084999536291223</v>
      </c>
      <c r="N219" s="988">
        <v>0.82442201823600125</v>
      </c>
      <c r="O219" s="992">
        <v>0.30622700030994016</v>
      </c>
      <c r="P219" s="1532">
        <v>0.19177698928202996</v>
      </c>
      <c r="Q219" s="993">
        <v>0.14194001148321658</v>
      </c>
      <c r="R219" s="1000">
        <v>9.9998400458318907E-4</v>
      </c>
      <c r="S219" s="1519">
        <v>1.000008014719605E-3</v>
      </c>
      <c r="T219" s="1001">
        <v>1.0000113593469414E-3</v>
      </c>
      <c r="U219" s="1000">
        <v>0</v>
      </c>
      <c r="V219" s="1519">
        <v>0</v>
      </c>
      <c r="W219" s="1001">
        <v>0</v>
      </c>
      <c r="X219" s="1000">
        <v>0.1684250163064388</v>
      </c>
      <c r="Y219" s="1519">
        <v>0.10547801505164341</v>
      </c>
      <c r="Z219" s="1001">
        <v>7.6623988757745981E-2</v>
      </c>
      <c r="AA219" s="1014">
        <v>147.97101298201937</v>
      </c>
      <c r="AB219" s="1518">
        <v>114.68464020206252</v>
      </c>
      <c r="AC219" s="1015">
        <v>108.017374634956</v>
      </c>
    </row>
    <row r="220" spans="1:29" s="693" customFormat="1" ht="15" customHeight="1" x14ac:dyDescent="0.2">
      <c r="A220" s="1580" t="s">
        <v>666</v>
      </c>
      <c r="B220" s="1579" t="s">
        <v>199</v>
      </c>
      <c r="C220" s="1578" t="s">
        <v>44</v>
      </c>
      <c r="D220" s="1577" t="s">
        <v>1522</v>
      </c>
      <c r="E220" s="1576" t="s">
        <v>2048</v>
      </c>
      <c r="F220" s="987">
        <v>0.91873399464960703</v>
      </c>
      <c r="G220" s="1533">
        <v>0.39375000193067516</v>
      </c>
      <c r="H220" s="988">
        <v>0.314506998911809</v>
      </c>
      <c r="I220" s="987">
        <v>0.23718100336254427</v>
      </c>
      <c r="J220" s="1533">
        <v>0.12984400271686428</v>
      </c>
      <c r="K220" s="988">
        <v>0.10696399807311988</v>
      </c>
      <c r="L220" s="987">
        <v>0.61894199833528407</v>
      </c>
      <c r="M220" s="1533">
        <v>0.56113299906213698</v>
      </c>
      <c r="N220" s="988">
        <v>0.96575099888135862</v>
      </c>
      <c r="O220" s="992">
        <v>0.30622700143495074</v>
      </c>
      <c r="P220" s="1532">
        <v>0.1917769978637435</v>
      </c>
      <c r="Q220" s="993">
        <v>0.14193999985536435</v>
      </c>
      <c r="R220" s="1000">
        <v>1.0000045588752788E-3</v>
      </c>
      <c r="S220" s="1519">
        <v>1.0000019200754016E-3</v>
      </c>
      <c r="T220" s="1001">
        <v>1.000001332832155E-3</v>
      </c>
      <c r="U220" s="1000">
        <v>0</v>
      </c>
      <c r="V220" s="1519">
        <v>0</v>
      </c>
      <c r="W220" s="1001">
        <v>0</v>
      </c>
      <c r="X220" s="1000">
        <v>0.16842500450649558</v>
      </c>
      <c r="Y220" s="1519">
        <v>0.10547799753192176</v>
      </c>
      <c r="Z220" s="1001">
        <v>7.6623999667704473E-2</v>
      </c>
      <c r="AA220" s="1014">
        <v>182.96444735318704</v>
      </c>
      <c r="AB220" s="1518">
        <v>137.63359884947627</v>
      </c>
      <c r="AC220" s="1015">
        <v>126.86766624240332</v>
      </c>
    </row>
    <row r="221" spans="1:29" s="693" customFormat="1" ht="15" customHeight="1" x14ac:dyDescent="0.2">
      <c r="A221" s="1580" t="s">
        <v>677</v>
      </c>
      <c r="B221" s="1579" t="s">
        <v>199</v>
      </c>
      <c r="C221" s="1578" t="s">
        <v>44</v>
      </c>
      <c r="D221" s="1577" t="s">
        <v>1516</v>
      </c>
      <c r="E221" s="1576" t="s">
        <v>2048</v>
      </c>
      <c r="F221" s="987">
        <v>1.1228970043143562</v>
      </c>
      <c r="G221" s="1533">
        <v>0.49218799961928178</v>
      </c>
      <c r="H221" s="988">
        <v>0.3145069999916717</v>
      </c>
      <c r="I221" s="987">
        <v>0.28874199787125088</v>
      </c>
      <c r="J221" s="1533">
        <v>0.16230500117063171</v>
      </c>
      <c r="K221" s="988">
        <v>0.11668700068851058</v>
      </c>
      <c r="L221" s="987">
        <v>0.77096300022115538</v>
      </c>
      <c r="M221" s="1533">
        <v>0.70141600174213448</v>
      </c>
      <c r="N221" s="988">
        <v>1.1070800014049429</v>
      </c>
      <c r="O221" s="992">
        <v>0.30622699986595792</v>
      </c>
      <c r="P221" s="1532">
        <v>0.19177700179166968</v>
      </c>
      <c r="Q221" s="993">
        <v>0.14194000106859353</v>
      </c>
      <c r="R221" s="1000">
        <v>9.9999971898937705E-4</v>
      </c>
      <c r="S221" s="1519">
        <v>1.0000000507332937E-3</v>
      </c>
      <c r="T221" s="1001">
        <v>1.0000009655965591E-3</v>
      </c>
      <c r="U221" s="1000">
        <v>0</v>
      </c>
      <c r="V221" s="1519">
        <v>0</v>
      </c>
      <c r="W221" s="1001">
        <v>0</v>
      </c>
      <c r="X221" s="1000">
        <v>0.16842499892045085</v>
      </c>
      <c r="Y221" s="1519">
        <v>0.10547799881055402</v>
      </c>
      <c r="Z221" s="1001">
        <v>7.6623999636935697E-2</v>
      </c>
      <c r="AA221" s="1014">
        <v>334.15483750303139</v>
      </c>
      <c r="AB221" s="1518">
        <v>247.3420392107715</v>
      </c>
      <c r="AC221" s="1015">
        <v>227.70504965962522</v>
      </c>
    </row>
    <row r="222" spans="1:29" s="693" customFormat="1" ht="15" customHeight="1" x14ac:dyDescent="0.2">
      <c r="A222" s="1580" t="s">
        <v>656</v>
      </c>
      <c r="B222" s="1579" t="s">
        <v>199</v>
      </c>
      <c r="C222" s="1578" t="s">
        <v>44</v>
      </c>
      <c r="D222" s="1577" t="s">
        <v>1515</v>
      </c>
      <c r="E222" s="1576" t="s">
        <v>2047</v>
      </c>
      <c r="F222" s="987">
        <v>0.81664745955565943</v>
      </c>
      <c r="G222" s="1533">
        <v>0.39374378668409804</v>
      </c>
      <c r="H222" s="988">
        <v>0.31450071136404056</v>
      </c>
      <c r="I222" s="987">
        <v>0.19592711995448645</v>
      </c>
      <c r="J222" s="1533">
        <v>0.10819681061132221</v>
      </c>
      <c r="K222" s="988">
        <v>9.7234572292370633E-2</v>
      </c>
      <c r="L222" s="987">
        <v>0.46692243730944843</v>
      </c>
      <c r="M222" s="1533">
        <v>0.42084405768680799</v>
      </c>
      <c r="N222" s="988">
        <v>0.8244153476791749</v>
      </c>
      <c r="O222" s="992">
        <v>0.30622456273431459</v>
      </c>
      <c r="P222" s="1532">
        <v>0.19177186746741839</v>
      </c>
      <c r="Q222" s="993">
        <v>0.14193935621554332</v>
      </c>
      <c r="R222" s="1000">
        <v>1.0065498679815027E-3</v>
      </c>
      <c r="S222" s="1519">
        <v>9.9413054432051853E-4</v>
      </c>
      <c r="T222" s="1001">
        <v>1.0003556820202739E-3</v>
      </c>
      <c r="U222" s="1000">
        <v>0</v>
      </c>
      <c r="V222" s="1519">
        <v>0</v>
      </c>
      <c r="W222" s="1001">
        <v>0</v>
      </c>
      <c r="X222" s="1000">
        <v>0.16842934457557146</v>
      </c>
      <c r="Y222" s="1519">
        <v>0.10547316528441668</v>
      </c>
      <c r="Z222" s="1001">
        <v>7.6627245242752981E-2</v>
      </c>
      <c r="AA222" s="1014">
        <v>156.13713877259269</v>
      </c>
      <c r="AB222" s="1518">
        <v>116.47876237556346</v>
      </c>
      <c r="AC222" s="1015">
        <v>106.48533923172684</v>
      </c>
    </row>
    <row r="223" spans="1:29" s="693" customFormat="1" ht="15" customHeight="1" x14ac:dyDescent="0.2">
      <c r="A223" s="1580" t="s">
        <v>667</v>
      </c>
      <c r="B223" s="1579" t="s">
        <v>199</v>
      </c>
      <c r="C223" s="1578" t="s">
        <v>44</v>
      </c>
      <c r="D223" s="1577" t="s">
        <v>1522</v>
      </c>
      <c r="E223" s="1576" t="s">
        <v>2047</v>
      </c>
      <c r="F223" s="987">
        <v>0.91873403345836935</v>
      </c>
      <c r="G223" s="1533">
        <v>0.39375001439994733</v>
      </c>
      <c r="H223" s="988">
        <v>0.31450700119219455</v>
      </c>
      <c r="I223" s="987">
        <v>0.23718103189169146</v>
      </c>
      <c r="J223" s="1533">
        <v>0.12984401139177218</v>
      </c>
      <c r="K223" s="988">
        <v>0.10696398405039537</v>
      </c>
      <c r="L223" s="987">
        <v>0.61894198245355736</v>
      </c>
      <c r="M223" s="1533">
        <v>0.56113301299472196</v>
      </c>
      <c r="N223" s="988">
        <v>0.96575098959846151</v>
      </c>
      <c r="O223" s="992">
        <v>0.30622704707283183</v>
      </c>
      <c r="P223" s="1532">
        <v>0.19177698073632637</v>
      </c>
      <c r="Q223" s="993">
        <v>0.14193999765971874</v>
      </c>
      <c r="R223" s="1000">
        <v>1.0000030085494241E-3</v>
      </c>
      <c r="S223" s="1519">
        <v>9.9998470987404907E-4</v>
      </c>
      <c r="T223" s="1001">
        <v>1.0000061774830267E-3</v>
      </c>
      <c r="U223" s="1000">
        <v>0</v>
      </c>
      <c r="V223" s="1519">
        <v>0</v>
      </c>
      <c r="W223" s="1001">
        <v>0</v>
      </c>
      <c r="X223" s="1000">
        <v>0.16842500205503336</v>
      </c>
      <c r="Y223" s="1519">
        <v>0.10547799132987021</v>
      </c>
      <c r="Z223" s="1001">
        <v>7.662400731652734E-2</v>
      </c>
      <c r="AA223" s="1014">
        <v>200.24312311110407</v>
      </c>
      <c r="AB223" s="1518">
        <v>155.32787690527013</v>
      </c>
      <c r="AC223" s="1015">
        <v>145.48960719056637</v>
      </c>
    </row>
    <row r="224" spans="1:29" s="693" customFormat="1" ht="15" customHeight="1" x14ac:dyDescent="0.2">
      <c r="A224" s="1580" t="s">
        <v>678</v>
      </c>
      <c r="B224" s="1579" t="s">
        <v>199</v>
      </c>
      <c r="C224" s="1578" t="s">
        <v>44</v>
      </c>
      <c r="D224" s="1577" t="s">
        <v>1516</v>
      </c>
      <c r="E224" s="1576" t="s">
        <v>2047</v>
      </c>
      <c r="F224" s="987">
        <v>1.1228969981220565</v>
      </c>
      <c r="G224" s="1533">
        <v>0.492187999554839</v>
      </c>
      <c r="H224" s="988">
        <v>0.31450700428358896</v>
      </c>
      <c r="I224" s="987">
        <v>0.28874199162558617</v>
      </c>
      <c r="J224" s="1533">
        <v>0.16230500643304446</v>
      </c>
      <c r="K224" s="988">
        <v>0.11668699842765823</v>
      </c>
      <c r="L224" s="987">
        <v>0.77096300273782181</v>
      </c>
      <c r="M224" s="1533">
        <v>0.70141599469060312</v>
      </c>
      <c r="N224" s="988">
        <v>1.1070799979572836</v>
      </c>
      <c r="O224" s="992">
        <v>0.30622699326334624</v>
      </c>
      <c r="P224" s="1532">
        <v>0.19177700190917216</v>
      </c>
      <c r="Q224" s="993">
        <v>0.14193999765962384</v>
      </c>
      <c r="R224" s="1000">
        <v>1.000001153818385E-3</v>
      </c>
      <c r="S224" s="1519">
        <v>9.9999975741322687E-4</v>
      </c>
      <c r="T224" s="1001">
        <v>9.9999758310514975E-4</v>
      </c>
      <c r="U224" s="1000">
        <v>0</v>
      </c>
      <c r="V224" s="1519">
        <v>0</v>
      </c>
      <c r="W224" s="1001">
        <v>0</v>
      </c>
      <c r="X224" s="1000">
        <v>0.16842500707281213</v>
      </c>
      <c r="Y224" s="1519">
        <v>0.10547799889942662</v>
      </c>
      <c r="Z224" s="1001">
        <v>7.6624001427357424E-2</v>
      </c>
      <c r="AA224" s="1014">
        <v>419.43777808323489</v>
      </c>
      <c r="AB224" s="1518">
        <v>302.12001202887916</v>
      </c>
      <c r="AC224" s="1015">
        <v>268.85916017874729</v>
      </c>
    </row>
    <row r="225" spans="1:29" s="693" customFormat="1" ht="15" customHeight="1" x14ac:dyDescent="0.2">
      <c r="A225" s="1580" t="s">
        <v>657</v>
      </c>
      <c r="B225" s="1579" t="s">
        <v>199</v>
      </c>
      <c r="C225" s="1578" t="s">
        <v>44</v>
      </c>
      <c r="D225" s="1577" t="s">
        <v>1515</v>
      </c>
      <c r="E225" s="1576" t="s">
        <v>2046</v>
      </c>
      <c r="F225" s="987">
        <v>0.8166527396307659</v>
      </c>
      <c r="G225" s="1533">
        <v>0.39374989018039891</v>
      </c>
      <c r="H225" s="988">
        <v>0.31450714487875087</v>
      </c>
      <c r="I225" s="987">
        <v>0.19593247630236632</v>
      </c>
      <c r="J225" s="1533">
        <v>0.1082030565841598</v>
      </c>
      <c r="K225" s="988">
        <v>9.7239869473901133E-2</v>
      </c>
      <c r="L225" s="987">
        <v>0.46692168784367649</v>
      </c>
      <c r="M225" s="1533">
        <v>0.42084968346448393</v>
      </c>
      <c r="N225" s="988">
        <v>0.82442205668932877</v>
      </c>
      <c r="O225" s="992">
        <v>0.30622668540691633</v>
      </c>
      <c r="P225" s="1532">
        <v>0.19177704835519996</v>
      </c>
      <c r="Q225" s="993">
        <v>0.14194010706779955</v>
      </c>
      <c r="R225" s="1000">
        <v>9.9958049280222906E-4</v>
      </c>
      <c r="S225" s="1519">
        <v>9.9985432961297591E-4</v>
      </c>
      <c r="T225" s="1001">
        <v>9.9995517096255972E-4</v>
      </c>
      <c r="U225" s="1000">
        <v>0</v>
      </c>
      <c r="V225" s="1519">
        <v>0</v>
      </c>
      <c r="W225" s="1001">
        <v>0</v>
      </c>
      <c r="X225" s="1000">
        <v>0.16842479004852037</v>
      </c>
      <c r="Y225" s="1519">
        <v>0.10547783004403555</v>
      </c>
      <c r="Z225" s="1001">
        <v>7.6623864972262867E-2</v>
      </c>
      <c r="AA225" s="1014">
        <v>150.23994794040058</v>
      </c>
      <c r="AB225" s="1518">
        <v>108.8106137597867</v>
      </c>
      <c r="AC225" s="1015">
        <v>98.379228900410624</v>
      </c>
    </row>
    <row r="226" spans="1:29" s="693" customFormat="1" ht="15" customHeight="1" x14ac:dyDescent="0.2">
      <c r="A226" s="1580" t="s">
        <v>668</v>
      </c>
      <c r="B226" s="1579" t="s">
        <v>199</v>
      </c>
      <c r="C226" s="1578" t="s">
        <v>44</v>
      </c>
      <c r="D226" s="1577" t="s">
        <v>1522</v>
      </c>
      <c r="E226" s="1576" t="s">
        <v>2046</v>
      </c>
      <c r="F226" s="987">
        <v>0.9187340409918423</v>
      </c>
      <c r="G226" s="1533">
        <v>0.39375000801900006</v>
      </c>
      <c r="H226" s="988">
        <v>0.31450700781902174</v>
      </c>
      <c r="I226" s="987">
        <v>0.2371810294364512</v>
      </c>
      <c r="J226" s="1533">
        <v>0.12984398091007548</v>
      </c>
      <c r="K226" s="988">
        <v>0.10696399368354634</v>
      </c>
      <c r="L226" s="987">
        <v>0.61894198264081934</v>
      </c>
      <c r="M226" s="1533">
        <v>0.56113298324715655</v>
      </c>
      <c r="N226" s="988">
        <v>0.96575098444927254</v>
      </c>
      <c r="O226" s="992">
        <v>0.3062270017421731</v>
      </c>
      <c r="P226" s="1532">
        <v>0.19177698711889615</v>
      </c>
      <c r="Q226" s="993">
        <v>0.14194000686607422</v>
      </c>
      <c r="R226" s="1000">
        <v>9.9995497141061379E-4</v>
      </c>
      <c r="S226" s="1519">
        <v>1.0000108820800227E-3</v>
      </c>
      <c r="T226" s="1001">
        <v>1.0000040782347642E-3</v>
      </c>
      <c r="U226" s="1000">
        <v>0</v>
      </c>
      <c r="V226" s="1519">
        <v>0</v>
      </c>
      <c r="W226" s="1001">
        <v>0</v>
      </c>
      <c r="X226" s="1000">
        <v>0.16842501110171393</v>
      </c>
      <c r="Y226" s="1519">
        <v>0.10547800581939425</v>
      </c>
      <c r="Z226" s="1001">
        <v>7.6623992296946525E-2</v>
      </c>
      <c r="AA226" s="1014">
        <v>192.39540678243597</v>
      </c>
      <c r="AB226" s="1518">
        <v>144.90054710251314</v>
      </c>
      <c r="AC226" s="1015">
        <v>133.68074634519579</v>
      </c>
    </row>
    <row r="227" spans="1:29" s="693" customFormat="1" ht="15" customHeight="1" x14ac:dyDescent="0.2">
      <c r="A227" s="1580" t="s">
        <v>679</v>
      </c>
      <c r="B227" s="1579" t="s">
        <v>199</v>
      </c>
      <c r="C227" s="1578" t="s">
        <v>44</v>
      </c>
      <c r="D227" s="1577" t="s">
        <v>1516</v>
      </c>
      <c r="E227" s="1576" t="s">
        <v>2046</v>
      </c>
      <c r="F227" s="987">
        <v>1.1228969962829241</v>
      </c>
      <c r="G227" s="1533">
        <v>0.49218799628283694</v>
      </c>
      <c r="H227" s="988">
        <v>0.31450699979842583</v>
      </c>
      <c r="I227" s="987">
        <v>0.28874199328161071</v>
      </c>
      <c r="J227" s="1533">
        <v>0.16230499520390337</v>
      </c>
      <c r="K227" s="988">
        <v>0.11668699963892314</v>
      </c>
      <c r="L227" s="987">
        <v>0.77096300017558206</v>
      </c>
      <c r="M227" s="1533">
        <v>0.70141600556954276</v>
      </c>
      <c r="N227" s="988">
        <v>1.1070799980086652</v>
      </c>
      <c r="O227" s="992">
        <v>0.30622699557744121</v>
      </c>
      <c r="P227" s="1532">
        <v>0.19177699584663396</v>
      </c>
      <c r="Q227" s="993">
        <v>0.14193999682319142</v>
      </c>
      <c r="R227" s="1000">
        <v>1.0000080912567558E-3</v>
      </c>
      <c r="S227" s="1519">
        <v>9.999947374115701E-4</v>
      </c>
      <c r="T227" s="1001">
        <v>1.0000042552214311E-3</v>
      </c>
      <c r="U227" s="1000">
        <v>0</v>
      </c>
      <c r="V227" s="1519">
        <v>0</v>
      </c>
      <c r="W227" s="1001">
        <v>0</v>
      </c>
      <c r="X227" s="1000">
        <v>0.16842500532165519</v>
      </c>
      <c r="Y227" s="1519">
        <v>0.10547799556730506</v>
      </c>
      <c r="Z227" s="1001">
        <v>7.6623999134947052E-2</v>
      </c>
      <c r="AA227" s="1014">
        <v>422.54045505397625</v>
      </c>
      <c r="AB227" s="1518">
        <v>310.21656360721437</v>
      </c>
      <c r="AC227" s="1015">
        <v>279.77084733462226</v>
      </c>
    </row>
    <row r="228" spans="1:29" s="693" customFormat="1" ht="15" customHeight="1" x14ac:dyDescent="0.2">
      <c r="A228" s="1580" t="s">
        <v>658</v>
      </c>
      <c r="B228" s="1579" t="s">
        <v>199</v>
      </c>
      <c r="C228" s="1578" t="s">
        <v>44</v>
      </c>
      <c r="D228" s="1577" t="s">
        <v>1515</v>
      </c>
      <c r="E228" s="1576" t="s">
        <v>2045</v>
      </c>
      <c r="F228" s="987">
        <v>0.8166442819479679</v>
      </c>
      <c r="G228" s="1533">
        <v>0.39374941952261544</v>
      </c>
      <c r="H228" s="988">
        <v>0.31449580230068036</v>
      </c>
      <c r="I228" s="987">
        <v>0.19594090434263542</v>
      </c>
      <c r="J228" s="1533">
        <v>0.10820098448964428</v>
      </c>
      <c r="K228" s="988">
        <v>9.7238804555877745E-2</v>
      </c>
      <c r="L228" s="987">
        <v>0.4669203601452519</v>
      </c>
      <c r="M228" s="1533">
        <v>0.42084610383579457</v>
      </c>
      <c r="N228" s="988">
        <v>0.8244167756362879</v>
      </c>
      <c r="O228" s="992">
        <v>0.30622295179823905</v>
      </c>
      <c r="P228" s="1532">
        <v>0.19176650877681806</v>
      </c>
      <c r="Q228" s="993">
        <v>0.14194477609111758</v>
      </c>
      <c r="R228" s="1000">
        <v>9.9487638660896382E-4</v>
      </c>
      <c r="S228" s="1519">
        <v>9.9842110151388496E-4</v>
      </c>
      <c r="T228" s="1001">
        <v>1.0044156385619802E-3</v>
      </c>
      <c r="U228" s="1000">
        <v>0</v>
      </c>
      <c r="V228" s="1519">
        <v>0</v>
      </c>
      <c r="W228" s="1001">
        <v>0</v>
      </c>
      <c r="X228" s="1000">
        <v>0.16843257225289757</v>
      </c>
      <c r="Y228" s="1519">
        <v>0.10548435032971115</v>
      </c>
      <c r="Z228" s="1001">
        <v>7.661985710766199E-2</v>
      </c>
      <c r="AA228" s="1014">
        <v>125.68977267074567</v>
      </c>
      <c r="AB228" s="1518">
        <v>93.76532460295347</v>
      </c>
      <c r="AC228" s="1015">
        <v>85.720810354956711</v>
      </c>
    </row>
    <row r="229" spans="1:29" s="693" customFormat="1" ht="15" customHeight="1" x14ac:dyDescent="0.2">
      <c r="A229" s="1580" t="s">
        <v>669</v>
      </c>
      <c r="B229" s="1579" t="s">
        <v>199</v>
      </c>
      <c r="C229" s="1578" t="s">
        <v>44</v>
      </c>
      <c r="D229" s="1577" t="s">
        <v>1522</v>
      </c>
      <c r="E229" s="1576" t="s">
        <v>2045</v>
      </c>
      <c r="F229" s="987">
        <v>0.91873399137391443</v>
      </c>
      <c r="G229" s="1533">
        <v>0.39374996049049832</v>
      </c>
      <c r="H229" s="988">
        <v>0.31450699487453154</v>
      </c>
      <c r="I229" s="987">
        <v>0.23718103513227212</v>
      </c>
      <c r="J229" s="1533">
        <v>0.12984402634347431</v>
      </c>
      <c r="K229" s="988">
        <v>0.10696399033413072</v>
      </c>
      <c r="L229" s="987">
        <v>0.61894205397789437</v>
      </c>
      <c r="M229" s="1533">
        <v>0.56113300947663858</v>
      </c>
      <c r="N229" s="988">
        <v>0.96575097293974899</v>
      </c>
      <c r="O229" s="992">
        <v>0.30622704015270164</v>
      </c>
      <c r="P229" s="1532">
        <v>0.19177698002759852</v>
      </c>
      <c r="Q229" s="993">
        <v>0.14193997538293593</v>
      </c>
      <c r="R229" s="1000">
        <v>1.0000328060521249E-3</v>
      </c>
      <c r="S229" s="1519">
        <v>1.000023722694346E-3</v>
      </c>
      <c r="T229" s="1001">
        <v>1.0000048832412413E-3</v>
      </c>
      <c r="U229" s="1000">
        <v>0</v>
      </c>
      <c r="V229" s="1519">
        <v>0</v>
      </c>
      <c r="W229" s="1001">
        <v>0</v>
      </c>
      <c r="X229" s="1000">
        <v>0.1684249673920884</v>
      </c>
      <c r="Y229" s="1519">
        <v>0.10547796436987254</v>
      </c>
      <c r="Z229" s="1001">
        <v>7.6623997887491399E-2</v>
      </c>
      <c r="AA229" s="1014">
        <v>186.35616356997267</v>
      </c>
      <c r="AB229" s="1518">
        <v>140.02057770402519</v>
      </c>
      <c r="AC229" s="1015">
        <v>128.62346953000278</v>
      </c>
    </row>
    <row r="230" spans="1:29" s="693" customFormat="1" ht="15" customHeight="1" x14ac:dyDescent="0.2">
      <c r="A230" s="1580" t="s">
        <v>680</v>
      </c>
      <c r="B230" s="1579" t="s">
        <v>199</v>
      </c>
      <c r="C230" s="1578" t="s">
        <v>44</v>
      </c>
      <c r="D230" s="1577" t="s">
        <v>1516</v>
      </c>
      <c r="E230" s="1576" t="s">
        <v>2045</v>
      </c>
      <c r="F230" s="987">
        <v>1.1228970090706647</v>
      </c>
      <c r="G230" s="1533">
        <v>0.49218799299744798</v>
      </c>
      <c r="H230" s="988">
        <v>0.31450700088633882</v>
      </c>
      <c r="I230" s="987">
        <v>0.28874199707816012</v>
      </c>
      <c r="J230" s="1533">
        <v>0.16230499968497675</v>
      </c>
      <c r="K230" s="988">
        <v>0.11668700290139163</v>
      </c>
      <c r="L230" s="987">
        <v>0.77096300561513365</v>
      </c>
      <c r="M230" s="1533">
        <v>0.7014159954319773</v>
      </c>
      <c r="N230" s="988">
        <v>1.107079998147066</v>
      </c>
      <c r="O230" s="992">
        <v>0.3062269969530062</v>
      </c>
      <c r="P230" s="1532">
        <v>0.19177700216456242</v>
      </c>
      <c r="Q230" s="993">
        <v>0.14194000201575085</v>
      </c>
      <c r="R230" s="1000">
        <v>9.9999766037436638E-4</v>
      </c>
      <c r="S230" s="1519">
        <v>1.0000038372182693E-3</v>
      </c>
      <c r="T230" s="1001">
        <v>9.9999636149203158E-4</v>
      </c>
      <c r="U230" s="1000">
        <v>0</v>
      </c>
      <c r="V230" s="1519">
        <v>0</v>
      </c>
      <c r="W230" s="1001">
        <v>0</v>
      </c>
      <c r="X230" s="1000">
        <v>0.16842500216255124</v>
      </c>
      <c r="Y230" s="1519">
        <v>0.10547800042308426</v>
      </c>
      <c r="Z230" s="1001">
        <v>7.6624002441307959E-2</v>
      </c>
      <c r="AA230" s="1014">
        <v>446.11211181564465</v>
      </c>
      <c r="AB230" s="1518">
        <v>333.75965443497643</v>
      </c>
      <c r="AC230" s="1015">
        <v>307.92466238899709</v>
      </c>
    </row>
    <row r="231" spans="1:29" s="693" customFormat="1" ht="15" customHeight="1" x14ac:dyDescent="0.2">
      <c r="A231" s="1580" t="s">
        <v>659</v>
      </c>
      <c r="B231" s="1579" t="s">
        <v>199</v>
      </c>
      <c r="C231" s="1578" t="s">
        <v>44</v>
      </c>
      <c r="D231" s="1577" t="s">
        <v>1515</v>
      </c>
      <c r="E231" s="1576" t="s">
        <v>2044</v>
      </c>
      <c r="F231" s="987">
        <v>0.81665215484641829</v>
      </c>
      <c r="G231" s="1533">
        <v>0.39375050356375763</v>
      </c>
      <c r="H231" s="988">
        <v>0.31450661723161999</v>
      </c>
      <c r="I231" s="987">
        <v>0.19593181774848581</v>
      </c>
      <c r="J231" s="1533">
        <v>0.10820381509728362</v>
      </c>
      <c r="K231" s="988">
        <v>9.7240628734641593E-2</v>
      </c>
      <c r="L231" s="987">
        <v>0.46691940537551713</v>
      </c>
      <c r="M231" s="1533">
        <v>0.42084960294611823</v>
      </c>
      <c r="N231" s="988">
        <v>0.82442270089279912</v>
      </c>
      <c r="O231" s="992">
        <v>0.30622588866362022</v>
      </c>
      <c r="P231" s="1532">
        <v>0.19177673014681465</v>
      </c>
      <c r="Q231" s="993">
        <v>0.14194046444295746</v>
      </c>
      <c r="R231" s="1000">
        <v>1.0009978200491917E-3</v>
      </c>
      <c r="S231" s="1519">
        <v>1.0002495711110631E-3</v>
      </c>
      <c r="T231" s="1001">
        <v>9.9980993196605852E-4</v>
      </c>
      <c r="U231" s="1000">
        <v>0</v>
      </c>
      <c r="V231" s="1519">
        <v>0</v>
      </c>
      <c r="W231" s="1001">
        <v>0</v>
      </c>
      <c r="X231" s="1000">
        <v>0.16842503320770544</v>
      </c>
      <c r="Y231" s="1519">
        <v>0.10547818414417744</v>
      </c>
      <c r="Z231" s="1001">
        <v>7.6623454395388382E-2</v>
      </c>
      <c r="AA231" s="1014">
        <v>147.52577172165269</v>
      </c>
      <c r="AB231" s="1518">
        <v>110.05440257195805</v>
      </c>
      <c r="AC231" s="1015">
        <v>100.61268821291785</v>
      </c>
    </row>
    <row r="232" spans="1:29" s="693" customFormat="1" ht="15" customHeight="1" x14ac:dyDescent="0.2">
      <c r="A232" s="1580" t="s">
        <v>670</v>
      </c>
      <c r="B232" s="1579" t="s">
        <v>199</v>
      </c>
      <c r="C232" s="1578" t="s">
        <v>44</v>
      </c>
      <c r="D232" s="1577" t="s">
        <v>1522</v>
      </c>
      <c r="E232" s="1576" t="s">
        <v>2044</v>
      </c>
      <c r="F232" s="987">
        <v>0.91873401671924937</v>
      </c>
      <c r="G232" s="1533">
        <v>0.39375000479128847</v>
      </c>
      <c r="H232" s="988">
        <v>0.31450701051366031</v>
      </c>
      <c r="I232" s="987">
        <v>0.23718103087775075</v>
      </c>
      <c r="J232" s="1533">
        <v>0.12984400331276075</v>
      </c>
      <c r="K232" s="988">
        <v>0.10696399774623863</v>
      </c>
      <c r="L232" s="987">
        <v>0.61894197884069246</v>
      </c>
      <c r="M232" s="1533">
        <v>0.56113300812764366</v>
      </c>
      <c r="N232" s="988">
        <v>0.96575099613778004</v>
      </c>
      <c r="O232" s="992">
        <v>0.30622702881289932</v>
      </c>
      <c r="P232" s="1532">
        <v>0.19177700755626653</v>
      </c>
      <c r="Q232" s="993">
        <v>0.14193999343019079</v>
      </c>
      <c r="R232" s="1000">
        <v>9.999702702975107E-4</v>
      </c>
      <c r="S232" s="1519">
        <v>9.9999514482766142E-4</v>
      </c>
      <c r="T232" s="1001">
        <v>1.0000112156193571E-3</v>
      </c>
      <c r="U232" s="1000">
        <v>0</v>
      </c>
      <c r="V232" s="1519">
        <v>0</v>
      </c>
      <c r="W232" s="1001">
        <v>0</v>
      </c>
      <c r="X232" s="1000">
        <v>0.16842497677882035</v>
      </c>
      <c r="Y232" s="1519">
        <v>0.10547798021764289</v>
      </c>
      <c r="Z232" s="1001">
        <v>7.6624013011043449E-2</v>
      </c>
      <c r="AA232" s="1014">
        <v>186.73729376920585</v>
      </c>
      <c r="AB232" s="1518">
        <v>138.02148094340598</v>
      </c>
      <c r="AC232" s="1015">
        <v>125.61693748725959</v>
      </c>
    </row>
    <row r="233" spans="1:29" s="693" customFormat="1" ht="15" customHeight="1" x14ac:dyDescent="0.2">
      <c r="A233" s="1580" t="s">
        <v>681</v>
      </c>
      <c r="B233" s="1579" t="s">
        <v>199</v>
      </c>
      <c r="C233" s="1578" t="s">
        <v>44</v>
      </c>
      <c r="D233" s="1577" t="s">
        <v>1516</v>
      </c>
      <c r="E233" s="1576" t="s">
        <v>2044</v>
      </c>
      <c r="F233" s="987">
        <v>1.1228969938395543</v>
      </c>
      <c r="G233" s="1533">
        <v>0.49218800620575615</v>
      </c>
      <c r="H233" s="988">
        <v>0.31450699927050813</v>
      </c>
      <c r="I233" s="987">
        <v>0.2887419979225222</v>
      </c>
      <c r="J233" s="1533">
        <v>0.16230500289154567</v>
      </c>
      <c r="K233" s="988">
        <v>0.11668699708393757</v>
      </c>
      <c r="L233" s="987">
        <v>0.77096299886946906</v>
      </c>
      <c r="M233" s="1533">
        <v>0.70141600457049369</v>
      </c>
      <c r="N233" s="988">
        <v>1.1070800007081643</v>
      </c>
      <c r="O233" s="992">
        <v>0.30622699499324291</v>
      </c>
      <c r="P233" s="1532">
        <v>0.1917769990211847</v>
      </c>
      <c r="Q233" s="993">
        <v>0.14194000230966008</v>
      </c>
      <c r="R233" s="1000">
        <v>9.9999444636725884E-4</v>
      </c>
      <c r="S233" s="1519">
        <v>1.0000019923262398E-3</v>
      </c>
      <c r="T233" s="1001">
        <v>1.0000023578834694E-3</v>
      </c>
      <c r="U233" s="1000">
        <v>0</v>
      </c>
      <c r="V233" s="1519">
        <v>0</v>
      </c>
      <c r="W233" s="1001">
        <v>0</v>
      </c>
      <c r="X233" s="1000">
        <v>0.1684249939460164</v>
      </c>
      <c r="Y233" s="1519">
        <v>0.10547799818251254</v>
      </c>
      <c r="Z233" s="1001">
        <v>7.6623999233328202E-2</v>
      </c>
      <c r="AA233" s="1014">
        <v>424.18010227957768</v>
      </c>
      <c r="AB233" s="1518">
        <v>309.05780459546088</v>
      </c>
      <c r="AC233" s="1015">
        <v>278.92758420997643</v>
      </c>
    </row>
    <row r="234" spans="1:29" s="693" customFormat="1" ht="15" customHeight="1" x14ac:dyDescent="0.2">
      <c r="A234" s="1580" t="s">
        <v>660</v>
      </c>
      <c r="B234" s="1579" t="s">
        <v>199</v>
      </c>
      <c r="C234" s="1578" t="s">
        <v>44</v>
      </c>
      <c r="D234" s="1577" t="s">
        <v>1515</v>
      </c>
      <c r="E234" s="1576" t="s">
        <v>2053</v>
      </c>
      <c r="F234" s="987">
        <v>0.81665116846293395</v>
      </c>
      <c r="G234" s="1533">
        <v>0.39375115627090179</v>
      </c>
      <c r="H234" s="988">
        <v>0.31450690237938983</v>
      </c>
      <c r="I234" s="987">
        <v>0.19593286483025657</v>
      </c>
      <c r="J234" s="1533">
        <v>0.10820560987063996</v>
      </c>
      <c r="K234" s="988">
        <v>9.7237305952249595E-2</v>
      </c>
      <c r="L234" s="987">
        <v>0.46692022744249151</v>
      </c>
      <c r="M234" s="1533">
        <v>0.42084703069632412</v>
      </c>
      <c r="N234" s="988">
        <v>0.82442344660165989</v>
      </c>
      <c r="O234" s="992">
        <v>0.3062241802466501</v>
      </c>
      <c r="P234" s="1532">
        <v>0.19177731289757927</v>
      </c>
      <c r="Q234" s="993">
        <v>0.14193870617410143</v>
      </c>
      <c r="R234" s="1000">
        <v>9.9849083065290637E-4</v>
      </c>
      <c r="S234" s="1519">
        <v>1.00328736711779E-3</v>
      </c>
      <c r="T234" s="1001">
        <v>9.9891397143802955E-4</v>
      </c>
      <c r="U234" s="1000">
        <v>0</v>
      </c>
      <c r="V234" s="1519">
        <v>0</v>
      </c>
      <c r="W234" s="1001">
        <v>0</v>
      </c>
      <c r="X234" s="1000">
        <v>0.16842482354913946</v>
      </c>
      <c r="Y234" s="1519">
        <v>0.1054803682989654</v>
      </c>
      <c r="Z234" s="1001">
        <v>7.6625993832286993E-2</v>
      </c>
      <c r="AA234" s="1014">
        <v>150.6247275110901</v>
      </c>
      <c r="AB234" s="1518">
        <v>112.36624969759067</v>
      </c>
      <c r="AC234" s="1015">
        <v>102.7261465732024</v>
      </c>
    </row>
    <row r="235" spans="1:29" s="693" customFormat="1" ht="15" customHeight="1" x14ac:dyDescent="0.2">
      <c r="A235" s="1580" t="s">
        <v>671</v>
      </c>
      <c r="B235" s="1579" t="s">
        <v>199</v>
      </c>
      <c r="C235" s="1578" t="s">
        <v>44</v>
      </c>
      <c r="D235" s="1577" t="s">
        <v>1522</v>
      </c>
      <c r="E235" s="1576" t="s">
        <v>2043</v>
      </c>
      <c r="F235" s="987">
        <v>0.91873399163477132</v>
      </c>
      <c r="G235" s="1533">
        <v>0.39375000193836468</v>
      </c>
      <c r="H235" s="988">
        <v>0.31450699626547352</v>
      </c>
      <c r="I235" s="987">
        <v>0.237181019417851</v>
      </c>
      <c r="J235" s="1533">
        <v>0.12984401197438494</v>
      </c>
      <c r="K235" s="988">
        <v>0.10696400908248836</v>
      </c>
      <c r="L235" s="987">
        <v>0.61894199261150085</v>
      </c>
      <c r="M235" s="1533">
        <v>0.56113298949141344</v>
      </c>
      <c r="N235" s="988">
        <v>0.96575100970560235</v>
      </c>
      <c r="O235" s="992">
        <v>0.30622700756271692</v>
      </c>
      <c r="P235" s="1532">
        <v>0.19177700331535069</v>
      </c>
      <c r="Q235" s="993">
        <v>0.14194000827842196</v>
      </c>
      <c r="R235" s="1000">
        <v>1.0000180361988493E-3</v>
      </c>
      <c r="S235" s="1519">
        <v>9.9999878764103225E-4</v>
      </c>
      <c r="T235" s="1001">
        <v>1.0000028565156944E-3</v>
      </c>
      <c r="U235" s="1000">
        <v>0</v>
      </c>
      <c r="V235" s="1519">
        <v>0</v>
      </c>
      <c r="W235" s="1001">
        <v>0</v>
      </c>
      <c r="X235" s="1000">
        <v>0.16842499785448514</v>
      </c>
      <c r="Y235" s="1519">
        <v>0.10547799324592001</v>
      </c>
      <c r="Z235" s="1001">
        <v>7.6623998019391223E-2</v>
      </c>
      <c r="AA235" s="1014">
        <v>185.81158658297076</v>
      </c>
      <c r="AB235" s="1518">
        <v>138.04294147269417</v>
      </c>
      <c r="AC235" s="1015">
        <v>126.4656799303585</v>
      </c>
    </row>
    <row r="236" spans="1:29" s="693" customFormat="1" ht="15" customHeight="1" x14ac:dyDescent="0.2">
      <c r="A236" s="1580" t="s">
        <v>682</v>
      </c>
      <c r="B236" s="1579" t="s">
        <v>199</v>
      </c>
      <c r="C236" s="1578" t="s">
        <v>44</v>
      </c>
      <c r="D236" s="1577" t="s">
        <v>1516</v>
      </c>
      <c r="E236" s="1576" t="s">
        <v>2043</v>
      </c>
      <c r="F236" s="987">
        <v>1.1228969978507422</v>
      </c>
      <c r="G236" s="1533">
        <v>0.49218800222075521</v>
      </c>
      <c r="H236" s="988">
        <v>0.31450699767537715</v>
      </c>
      <c r="I236" s="987">
        <v>0.28874200416161749</v>
      </c>
      <c r="J236" s="1533">
        <v>0.16230500107676582</v>
      </c>
      <c r="K236" s="988">
        <v>0.11668700091988668</v>
      </c>
      <c r="L236" s="987">
        <v>0.77096299899488829</v>
      </c>
      <c r="M236" s="1533">
        <v>0.70141600213497846</v>
      </c>
      <c r="N236" s="988">
        <v>1.1070799971637502</v>
      </c>
      <c r="O236" s="992">
        <v>0.30622700101631578</v>
      </c>
      <c r="P236" s="1532">
        <v>0.19177700003209081</v>
      </c>
      <c r="Q236" s="993">
        <v>0.14193999893541248</v>
      </c>
      <c r="R236" s="1000">
        <v>1.0000014589383144E-3</v>
      </c>
      <c r="S236" s="1519">
        <v>1.0000001267457881E-3</v>
      </c>
      <c r="T236" s="1001">
        <v>9.9999927685522159E-4</v>
      </c>
      <c r="U236" s="1000">
        <v>0</v>
      </c>
      <c r="V236" s="1519">
        <v>0</v>
      </c>
      <c r="W236" s="1001">
        <v>0</v>
      </c>
      <c r="X236" s="1000">
        <v>0.16842499766187</v>
      </c>
      <c r="Y236" s="1519">
        <v>0.10547800185313207</v>
      </c>
      <c r="Z236" s="1001">
        <v>7.6623997840275265E-2</v>
      </c>
      <c r="AA236" s="1014">
        <v>412.76183370458477</v>
      </c>
      <c r="AB236" s="1518">
        <v>301.23804263485687</v>
      </c>
      <c r="AC236" s="1015">
        <v>272.92397809842282</v>
      </c>
    </row>
    <row r="237" spans="1:29" s="693" customFormat="1" ht="15" customHeight="1" x14ac:dyDescent="0.2">
      <c r="A237" s="1580" t="s">
        <v>661</v>
      </c>
      <c r="B237" s="1579" t="s">
        <v>199</v>
      </c>
      <c r="C237" s="1578" t="s">
        <v>44</v>
      </c>
      <c r="D237" s="1577" t="s">
        <v>1515</v>
      </c>
      <c r="E237" s="1576" t="s">
        <v>2042</v>
      </c>
      <c r="F237" s="987">
        <v>0.81665363845640804</v>
      </c>
      <c r="G237" s="1533">
        <v>0.39375102514921151</v>
      </c>
      <c r="H237" s="988">
        <v>0.31450694104821986</v>
      </c>
      <c r="I237" s="987">
        <v>0.19593232980256881</v>
      </c>
      <c r="J237" s="1533">
        <v>0.1082021979199095</v>
      </c>
      <c r="K237" s="988">
        <v>9.7240246877826078E-2</v>
      </c>
      <c r="L237" s="987">
        <v>0.46692149367832991</v>
      </c>
      <c r="M237" s="1533">
        <v>0.4208484385931438</v>
      </c>
      <c r="N237" s="988">
        <v>0.82442330968194943</v>
      </c>
      <c r="O237" s="992">
        <v>0.30622628925495371</v>
      </c>
      <c r="P237" s="1532">
        <v>0.19177738278151016</v>
      </c>
      <c r="Q237" s="993">
        <v>0.14194108920223708</v>
      </c>
      <c r="R237" s="1000">
        <v>1.0004231180212419E-3</v>
      </c>
      <c r="S237" s="1519">
        <v>1.0008803730371532E-3</v>
      </c>
      <c r="T237" s="1001">
        <v>9.9996994625844581E-4</v>
      </c>
      <c r="U237" s="1000">
        <v>0</v>
      </c>
      <c r="V237" s="1519">
        <v>0</v>
      </c>
      <c r="W237" s="1001">
        <v>0</v>
      </c>
      <c r="X237" s="1000">
        <v>0.16842607267589876</v>
      </c>
      <c r="Y237" s="1519">
        <v>0.10547739315853076</v>
      </c>
      <c r="Z237" s="1001">
        <v>7.6623380171634184E-2</v>
      </c>
      <c r="AA237" s="1014">
        <v>135.17498440200515</v>
      </c>
      <c r="AB237" s="1518">
        <v>100.84026417885967</v>
      </c>
      <c r="AC237" s="1015">
        <v>92.189305785891676</v>
      </c>
    </row>
    <row r="238" spans="1:29" s="693" customFormat="1" ht="15" customHeight="1" x14ac:dyDescent="0.2">
      <c r="A238" s="1580" t="s">
        <v>672</v>
      </c>
      <c r="B238" s="1579" t="s">
        <v>199</v>
      </c>
      <c r="C238" s="1578" t="s">
        <v>44</v>
      </c>
      <c r="D238" s="1577" t="s">
        <v>1522</v>
      </c>
      <c r="E238" s="1576" t="s">
        <v>2042</v>
      </c>
      <c r="F238" s="992">
        <v>0.9187340264032744</v>
      </c>
      <c r="G238" s="1532">
        <v>0.39374999470062871</v>
      </c>
      <c r="H238" s="993">
        <v>0.31450699634138013</v>
      </c>
      <c r="I238" s="987">
        <v>0.23718100535487496</v>
      </c>
      <c r="J238" s="1533">
        <v>0.12984400115406819</v>
      </c>
      <c r="K238" s="988">
        <v>0.10696400262931569</v>
      </c>
      <c r="L238" s="992">
        <v>0.61894201227201484</v>
      </c>
      <c r="M238" s="1532">
        <v>0.56113304644014439</v>
      </c>
      <c r="N238" s="993">
        <v>0.96575099281358878</v>
      </c>
      <c r="O238" s="992">
        <v>0.30622699808310599</v>
      </c>
      <c r="P238" s="1532">
        <v>0.1917770406876865</v>
      </c>
      <c r="Q238" s="993">
        <v>0.14193998453554565</v>
      </c>
      <c r="R238" s="1000">
        <v>9.9999925131076767E-4</v>
      </c>
      <c r="S238" s="1519">
        <v>9.9998173162179943E-4</v>
      </c>
      <c r="T238" s="1001">
        <v>9.9998227740873418E-4</v>
      </c>
      <c r="U238" s="1000">
        <v>0</v>
      </c>
      <c r="V238" s="1519">
        <v>0</v>
      </c>
      <c r="W238" s="1001">
        <v>0</v>
      </c>
      <c r="X238" s="1000">
        <v>0.16842500492263171</v>
      </c>
      <c r="Y238" s="1519">
        <v>0.10547799288643228</v>
      </c>
      <c r="Z238" s="1001">
        <v>7.6624021598462239E-2</v>
      </c>
      <c r="AA238" s="1014">
        <v>195.86715957038217</v>
      </c>
      <c r="AB238" s="1518">
        <v>146.3360492065319</v>
      </c>
      <c r="AC238" s="1015">
        <v>133.92040440762835</v>
      </c>
    </row>
    <row r="239" spans="1:29" s="693" customFormat="1" ht="15" customHeight="1" x14ac:dyDescent="0.2">
      <c r="A239" s="1580" t="s">
        <v>683</v>
      </c>
      <c r="B239" s="1579" t="s">
        <v>199</v>
      </c>
      <c r="C239" s="1578" t="s">
        <v>44</v>
      </c>
      <c r="D239" s="1577" t="s">
        <v>1516</v>
      </c>
      <c r="E239" s="1576" t="s">
        <v>2042</v>
      </c>
      <c r="F239" s="987">
        <v>1.122896999231759</v>
      </c>
      <c r="G239" s="1533">
        <v>0.49218800124164491</v>
      </c>
      <c r="H239" s="988">
        <v>0.31450699725223358</v>
      </c>
      <c r="I239" s="987">
        <v>0.28874199806222589</v>
      </c>
      <c r="J239" s="1533">
        <v>0.16230499930645603</v>
      </c>
      <c r="K239" s="988">
        <v>0.11668699930510737</v>
      </c>
      <c r="L239" s="987">
        <v>0.77096299727187367</v>
      </c>
      <c r="M239" s="1533">
        <v>0.70141599971137125</v>
      </c>
      <c r="N239" s="988">
        <v>1.1070800009321364</v>
      </c>
      <c r="O239" s="992">
        <v>0.30622699939488673</v>
      </c>
      <c r="P239" s="1532">
        <v>0.19177700260868089</v>
      </c>
      <c r="Q239" s="993">
        <v>0.14193999761623707</v>
      </c>
      <c r="R239" s="1000">
        <v>1.0000031126476232E-3</v>
      </c>
      <c r="S239" s="1519">
        <v>9.9999747938996856E-4</v>
      </c>
      <c r="T239" s="1001">
        <v>1.000000289451852E-3</v>
      </c>
      <c r="U239" s="1000">
        <v>0</v>
      </c>
      <c r="V239" s="1519">
        <v>0</v>
      </c>
      <c r="W239" s="1001">
        <v>0</v>
      </c>
      <c r="X239" s="1000">
        <v>0.16842499853294357</v>
      </c>
      <c r="Y239" s="1519">
        <v>0.10547799663570039</v>
      </c>
      <c r="Z239" s="1001">
        <v>7.6623998941560911E-2</v>
      </c>
      <c r="AA239" s="1014">
        <v>419.15635694098194</v>
      </c>
      <c r="AB239" s="1518">
        <v>310.65018134284333</v>
      </c>
      <c r="AC239" s="1015">
        <v>284.23481748991793</v>
      </c>
    </row>
    <row r="240" spans="1:29" s="693" customFormat="1" ht="15" customHeight="1" x14ac:dyDescent="0.2">
      <c r="A240" s="1580" t="s">
        <v>1765</v>
      </c>
      <c r="B240" s="1579" t="s">
        <v>199</v>
      </c>
      <c r="C240" s="1578" t="s">
        <v>44</v>
      </c>
      <c r="D240" s="1577" t="s">
        <v>1792</v>
      </c>
      <c r="E240" s="1576" t="s">
        <v>114</v>
      </c>
      <c r="F240" s="987">
        <v>0.48733200001393745</v>
      </c>
      <c r="G240" s="1533">
        <v>0.25502999999086323</v>
      </c>
      <c r="H240" s="988">
        <v>0.16052599999773531</v>
      </c>
      <c r="I240" s="987">
        <v>1.7083999995081835E-2</v>
      </c>
      <c r="J240" s="1533">
        <v>1.1757000000303261E-2</v>
      </c>
      <c r="K240" s="988">
        <v>1.2091999998508478E-2</v>
      </c>
      <c r="L240" s="987">
        <v>0.11186200002295488</v>
      </c>
      <c r="M240" s="1533">
        <v>6.7320999996721281E-2</v>
      </c>
      <c r="N240" s="988">
        <v>5.6383000001756972E-2</v>
      </c>
      <c r="O240" s="992">
        <v>5.0000001781996372E-4</v>
      </c>
      <c r="P240" s="1532">
        <v>1.5000000042209656E-3</v>
      </c>
      <c r="Q240" s="993">
        <v>1.4999999955802484E-3</v>
      </c>
      <c r="R240" s="1000">
        <v>2.1920000035038911E-2</v>
      </c>
      <c r="S240" s="1519">
        <v>1.6836000006439245E-2</v>
      </c>
      <c r="T240" s="1001">
        <v>1.5707000000017731E-2</v>
      </c>
      <c r="U240" s="1000">
        <v>3.0510000010191853E-2</v>
      </c>
      <c r="V240" s="1519">
        <v>1.6124000007691246E-2</v>
      </c>
      <c r="W240" s="1001">
        <v>1.8461000000114913E-2</v>
      </c>
      <c r="X240" s="1000">
        <v>5.0000001781996372E-4</v>
      </c>
      <c r="Y240" s="1519">
        <v>5.0000001006537975E-4</v>
      </c>
      <c r="Z240" s="1001">
        <v>4.9999999416802004E-4</v>
      </c>
      <c r="AA240" s="1014">
        <v>231.66237492710334</v>
      </c>
      <c r="AB240" s="1518">
        <v>172.62808551815965</v>
      </c>
      <c r="AC240" s="1015">
        <v>159.08985812442484</v>
      </c>
    </row>
    <row r="241" spans="1:29" s="693" customFormat="1" ht="15" customHeight="1" x14ac:dyDescent="0.2">
      <c r="A241" s="1580" t="s">
        <v>696</v>
      </c>
      <c r="B241" s="1579" t="s">
        <v>199</v>
      </c>
      <c r="C241" s="1578" t="s">
        <v>44</v>
      </c>
      <c r="D241" s="1577" t="s">
        <v>697</v>
      </c>
      <c r="E241" s="1576" t="s">
        <v>2035</v>
      </c>
      <c r="F241" s="987">
        <v>5.4141107956308061E-2</v>
      </c>
      <c r="G241" s="1533">
        <v>6.6730582498316635E-2</v>
      </c>
      <c r="H241" s="988">
        <v>3.3600426332062616E-2</v>
      </c>
      <c r="I241" s="987">
        <v>0.12899999999917405</v>
      </c>
      <c r="J241" s="1533">
        <v>7.4999999998992525E-2</v>
      </c>
      <c r="K241" s="988">
        <v>0.10200000000033081</v>
      </c>
      <c r="L241" s="987">
        <v>0.46213968926181564</v>
      </c>
      <c r="M241" s="1533">
        <v>0.37363960338115859</v>
      </c>
      <c r="N241" s="988">
        <v>0.35828422878172556</v>
      </c>
      <c r="O241" s="992">
        <v>4.99999997119658E-4</v>
      </c>
      <c r="P241" s="1532">
        <v>1.4999999997111909E-3</v>
      </c>
      <c r="Q241" s="993">
        <v>1.4999999987886446E-3</v>
      </c>
      <c r="R241" s="1000">
        <v>6.000000028165667E-4</v>
      </c>
      <c r="S241" s="1519">
        <v>3.9999999902745153E-4</v>
      </c>
      <c r="T241" s="1001">
        <v>1.3459999993605794E-3</v>
      </c>
      <c r="U241" s="1000">
        <v>1.1249999997922077E-2</v>
      </c>
      <c r="V241" s="1519">
        <v>3.9999999992298427E-3</v>
      </c>
      <c r="W241" s="1001">
        <v>3.9999999992021591E-3</v>
      </c>
      <c r="X241" s="1000">
        <v>4.99999997119658E-4</v>
      </c>
      <c r="Y241" s="1519">
        <v>4.9999999990373034E-4</v>
      </c>
      <c r="Z241" s="1001">
        <v>4.9999999959621482E-4</v>
      </c>
      <c r="AA241" s="1014">
        <v>218.08304762729909</v>
      </c>
      <c r="AB241" s="1518">
        <v>164.4548364508056</v>
      </c>
      <c r="AC241" s="1015">
        <v>152.1344020739233</v>
      </c>
    </row>
    <row r="242" spans="1:29" s="693" customFormat="1" ht="15" customHeight="1" x14ac:dyDescent="0.2">
      <c r="A242" s="1580" t="s">
        <v>1022</v>
      </c>
      <c r="B242" s="1579" t="s">
        <v>199</v>
      </c>
      <c r="C242" s="1578" t="s">
        <v>44</v>
      </c>
      <c r="D242" s="1577" t="s">
        <v>1525</v>
      </c>
      <c r="E242" s="1576" t="s">
        <v>1973</v>
      </c>
      <c r="F242" s="987">
        <v>0.48954670044118753</v>
      </c>
      <c r="G242" s="1533">
        <v>0.25693186314855582</v>
      </c>
      <c r="H242" s="988">
        <v>0.16205158478488599</v>
      </c>
      <c r="I242" s="987">
        <v>1.7084000445889029E-2</v>
      </c>
      <c r="J242" s="1533">
        <v>1.1756999832377773E-2</v>
      </c>
      <c r="K242" s="988">
        <v>1.2092000000496284E-2</v>
      </c>
      <c r="L242" s="987">
        <v>3.1047208153445152E-2</v>
      </c>
      <c r="M242" s="1533">
        <v>1.7042483184188321E-2</v>
      </c>
      <c r="N242" s="988">
        <v>1.9060512884616236E-2</v>
      </c>
      <c r="O242" s="992">
        <v>5.0000060278477881E-4</v>
      </c>
      <c r="P242" s="1532">
        <v>1.5000002492992967E-3</v>
      </c>
      <c r="Q242" s="993">
        <v>1.4999999537855351E-3</v>
      </c>
      <c r="R242" s="1000">
        <v>2.1919999436804333E-3</v>
      </c>
      <c r="S242" s="1519">
        <v>1.6840001985043063E-3</v>
      </c>
      <c r="T242" s="1001">
        <v>1.5710000826084252E-3</v>
      </c>
      <c r="U242" s="1000">
        <v>3.0510000554380617E-2</v>
      </c>
      <c r="V242" s="1519">
        <v>1.6123999922682045E-2</v>
      </c>
      <c r="W242" s="1001">
        <v>1.8460999973028795E-2</v>
      </c>
      <c r="X242" s="1000">
        <v>5.0000060278477881E-4</v>
      </c>
      <c r="Y242" s="1519">
        <v>5.0000025550591819E-4</v>
      </c>
      <c r="Z242" s="1001">
        <v>4.9999998459517839E-4</v>
      </c>
      <c r="AA242" s="1014">
        <v>228.46131264592415</v>
      </c>
      <c r="AB242" s="1518">
        <v>168.59465121314324</v>
      </c>
      <c r="AC242" s="1015">
        <v>154.40113464688096</v>
      </c>
    </row>
    <row r="243" spans="1:29" s="693" customFormat="1" ht="15" customHeight="1" x14ac:dyDescent="0.2">
      <c r="A243" s="1580" t="s">
        <v>684</v>
      </c>
      <c r="B243" s="1579" t="s">
        <v>199</v>
      </c>
      <c r="C243" s="1578" t="s">
        <v>44</v>
      </c>
      <c r="D243" s="1577" t="s">
        <v>637</v>
      </c>
      <c r="E243" s="1576" t="s">
        <v>2041</v>
      </c>
      <c r="F243" s="987">
        <v>1.2791719993306823</v>
      </c>
      <c r="G243" s="1533">
        <v>0.41099199926549168</v>
      </c>
      <c r="H243" s="988">
        <v>0.16024900007474205</v>
      </c>
      <c r="I243" s="987">
        <v>0.23022799964147425</v>
      </c>
      <c r="J243" s="1533">
        <v>9.0338999237841083E-2</v>
      </c>
      <c r="K243" s="988">
        <v>4.1482999504581473E-2</v>
      </c>
      <c r="L243" s="987">
        <v>1.0575089999457334</v>
      </c>
      <c r="M243" s="1533">
        <v>0.45346600038680646</v>
      </c>
      <c r="N243" s="988">
        <v>0.59679400038674901</v>
      </c>
      <c r="O243" s="992">
        <v>0.23622100011436939</v>
      </c>
      <c r="P243" s="1532">
        <v>0.10107399970607538</v>
      </c>
      <c r="Q243" s="993">
        <v>7.7713999560030084E-2</v>
      </c>
      <c r="R243" s="1000">
        <v>1.0000002613161432E-3</v>
      </c>
      <c r="S243" s="1519">
        <v>1.0000004171523639E-3</v>
      </c>
      <c r="T243" s="1001">
        <v>9.9999991571736685E-4</v>
      </c>
      <c r="U243" s="1000">
        <v>2.0000005226322864E-3</v>
      </c>
      <c r="V243" s="1519">
        <v>4.0000001293018393E-3</v>
      </c>
      <c r="W243" s="1001">
        <v>3.9999996628694674E-3</v>
      </c>
      <c r="X243" s="1000">
        <v>0.16535499972256937</v>
      </c>
      <c r="Y243" s="1519">
        <v>7.0751999442450461E-2</v>
      </c>
      <c r="Z243" s="1001">
        <v>5.3986000369526277E-2</v>
      </c>
      <c r="AA243" s="1014">
        <v>393.45530518807487</v>
      </c>
      <c r="AB243" s="1518">
        <v>286.04290404210775</v>
      </c>
      <c r="AC243" s="1015">
        <v>258.59420823521424</v>
      </c>
    </row>
    <row r="244" spans="1:29" s="693" customFormat="1" ht="15" customHeight="1" x14ac:dyDescent="0.2">
      <c r="A244" s="1580" t="s">
        <v>685</v>
      </c>
      <c r="B244" s="1579" t="s">
        <v>199</v>
      </c>
      <c r="C244" s="1578" t="s">
        <v>44</v>
      </c>
      <c r="D244" s="1577" t="s">
        <v>639</v>
      </c>
      <c r="E244" s="1576" t="s">
        <v>2040</v>
      </c>
      <c r="F244" s="987">
        <v>0.71626599992715356</v>
      </c>
      <c r="G244" s="1533">
        <v>0.24097800006592476</v>
      </c>
      <c r="H244" s="988">
        <v>5.6923000040485693E-2</v>
      </c>
      <c r="I244" s="987">
        <v>0.12446700000815562</v>
      </c>
      <c r="J244" s="1533">
        <v>4.3038999952803046E-2</v>
      </c>
      <c r="K244" s="988">
        <v>1.5789000045365806E-2</v>
      </c>
      <c r="L244" s="987">
        <v>0.98883164241551536</v>
      </c>
      <c r="M244" s="1533">
        <v>0.67927011229050727</v>
      </c>
      <c r="N244" s="988">
        <v>0.71286013835442785</v>
      </c>
      <c r="O244" s="992">
        <v>0.11132900002525907</v>
      </c>
      <c r="P244" s="1532">
        <v>4.5303000049117172E-2</v>
      </c>
      <c r="Q244" s="993">
        <v>8.957599998303116E-2</v>
      </c>
      <c r="R244" s="1000">
        <v>2.9999999414412276E-3</v>
      </c>
      <c r="S244" s="1519">
        <v>2.9999999872584496E-3</v>
      </c>
      <c r="T244" s="1001">
        <v>3.0000000579808515E-3</v>
      </c>
      <c r="U244" s="1000">
        <v>4.4500000715428775E-3</v>
      </c>
      <c r="V244" s="1519">
        <v>5.9999999745168993E-3</v>
      </c>
      <c r="W244" s="1001">
        <v>5.9999999973914539E-3</v>
      </c>
      <c r="X244" s="1000">
        <v>8.9062999939291732E-2</v>
      </c>
      <c r="Y244" s="1519">
        <v>3.6241999917151442E-2</v>
      </c>
      <c r="Z244" s="1001">
        <v>7.0304000057334878E-2</v>
      </c>
      <c r="AA244" s="1014">
        <v>273.85562121983713</v>
      </c>
      <c r="AB244" s="1518">
        <v>198.02609930721727</v>
      </c>
      <c r="AC244" s="1015">
        <v>179.07565131778748</v>
      </c>
    </row>
    <row r="245" spans="1:29" s="693" customFormat="1" ht="15" customHeight="1" x14ac:dyDescent="0.2">
      <c r="A245" s="1580" t="s">
        <v>686</v>
      </c>
      <c r="B245" s="1579" t="s">
        <v>199</v>
      </c>
      <c r="C245" s="1578" t="s">
        <v>44</v>
      </c>
      <c r="D245" s="1577" t="s">
        <v>641</v>
      </c>
      <c r="E245" s="1576" t="s">
        <v>2038</v>
      </c>
      <c r="F245" s="987">
        <v>0.4037999999865845</v>
      </c>
      <c r="G245" s="1533">
        <v>0.17207999999965251</v>
      </c>
      <c r="H245" s="988">
        <v>8.989999994359902E-3</v>
      </c>
      <c r="I245" s="987">
        <v>2.5599999975345771E-2</v>
      </c>
      <c r="J245" s="1533">
        <v>1.3324999991386827E-2</v>
      </c>
      <c r="K245" s="988">
        <v>4.3009999960419865E-3</v>
      </c>
      <c r="L245" s="987">
        <v>1.0250775485892387</v>
      </c>
      <c r="M245" s="1533">
        <v>0.7112531033574051</v>
      </c>
      <c r="N245" s="988">
        <v>0.78555094140932413</v>
      </c>
      <c r="O245" s="992">
        <v>3.1415000007862827E-2</v>
      </c>
      <c r="P245" s="1532">
        <v>2.5708999996412806E-2</v>
      </c>
      <c r="Q245" s="993">
        <v>5.0858999992492902E-2</v>
      </c>
      <c r="R245" s="1000">
        <v>2.9999999984533826E-3</v>
      </c>
      <c r="S245" s="1519">
        <v>3.0000000093253478E-3</v>
      </c>
      <c r="T245" s="1001">
        <v>3.000000005982746E-3</v>
      </c>
      <c r="U245" s="1000">
        <v>1.1249999994200184E-2</v>
      </c>
      <c r="V245" s="1519">
        <v>4.0000000017884228E-3</v>
      </c>
      <c r="W245" s="1001">
        <v>3.9999999950273285E-3</v>
      </c>
      <c r="X245" s="1000">
        <v>2.6703000000210399E-2</v>
      </c>
      <c r="Y245" s="1519">
        <v>2.1853000002481179E-2</v>
      </c>
      <c r="Z245" s="1001">
        <v>4.2167999994429987E-2</v>
      </c>
      <c r="AA245" s="1014">
        <v>250.38781583701385</v>
      </c>
      <c r="AB245" s="1518">
        <v>181.28295262059754</v>
      </c>
      <c r="AC245" s="1015">
        <v>164.20720181736661</v>
      </c>
    </row>
    <row r="246" spans="1:29" s="693" customFormat="1" ht="15" customHeight="1" x14ac:dyDescent="0.2">
      <c r="A246" s="1580" t="s">
        <v>688</v>
      </c>
      <c r="B246" s="1579" t="s">
        <v>199</v>
      </c>
      <c r="C246" s="1578" t="s">
        <v>44</v>
      </c>
      <c r="D246" s="1577" t="s">
        <v>689</v>
      </c>
      <c r="E246" s="1576" t="s">
        <v>2038</v>
      </c>
      <c r="F246" s="987">
        <v>0.40380000019170342</v>
      </c>
      <c r="G246" s="1533">
        <v>0.17207999994201378</v>
      </c>
      <c r="H246" s="988">
        <v>8.99000003962196E-3</v>
      </c>
      <c r="I246" s="987">
        <v>2.5599999869124673E-2</v>
      </c>
      <c r="J246" s="1533">
        <v>1.3325000001102174E-2</v>
      </c>
      <c r="K246" s="988">
        <v>4.3010000087627754E-3</v>
      </c>
      <c r="L246" s="987">
        <v>1.0485422449655222</v>
      </c>
      <c r="M246" s="1533">
        <v>0.72451449705975668</v>
      </c>
      <c r="N246" s="988">
        <v>0.79882480626566488</v>
      </c>
      <c r="O246" s="992">
        <v>2.0420000065428625E-2</v>
      </c>
      <c r="P246" s="1532">
        <v>1.6710999918098254E-2</v>
      </c>
      <c r="Q246" s="993">
        <v>3.3058000044736718E-2</v>
      </c>
      <c r="R246" s="1000">
        <v>3.0000000799894088E-3</v>
      </c>
      <c r="S246" s="1519">
        <v>2.9999999824600219E-3</v>
      </c>
      <c r="T246" s="1001">
        <v>2.9999999938064292E-3</v>
      </c>
      <c r="U246" s="1000">
        <v>1.1250000186980892E-2</v>
      </c>
      <c r="V246" s="1519">
        <v>3.9999998976044506E-3</v>
      </c>
      <c r="W246" s="1001">
        <v>3.9999999448209174E-3</v>
      </c>
      <c r="X246" s="1000">
        <v>1.6022000225641538E-2</v>
      </c>
      <c r="Y246" s="1519">
        <v>1.3111999954942168E-2</v>
      </c>
      <c r="Z246" s="1001">
        <v>2.5300999965407783E-2</v>
      </c>
      <c r="AA246" s="1014">
        <v>230.92574575101196</v>
      </c>
      <c r="AB246" s="1518">
        <v>172.55803693474695</v>
      </c>
      <c r="AC246" s="1015">
        <v>158.34716983266307</v>
      </c>
    </row>
    <row r="247" spans="1:29" s="693" customFormat="1" ht="15" customHeight="1" x14ac:dyDescent="0.2">
      <c r="A247" s="1580" t="s">
        <v>690</v>
      </c>
      <c r="B247" s="1579" t="s">
        <v>199</v>
      </c>
      <c r="C247" s="1578" t="s">
        <v>44</v>
      </c>
      <c r="D247" s="1577" t="s">
        <v>643</v>
      </c>
      <c r="E247" s="1576" t="s">
        <v>2037</v>
      </c>
      <c r="F247" s="987">
        <v>0.63281679723594386</v>
      </c>
      <c r="G247" s="1533">
        <v>0.17877476982259424</v>
      </c>
      <c r="H247" s="988">
        <v>2.3056529369880192E-2</v>
      </c>
      <c r="I247" s="987">
        <v>1.0599999975074942E-2</v>
      </c>
      <c r="J247" s="1533">
        <v>5.1750000126800071E-3</v>
      </c>
      <c r="K247" s="988">
        <v>3.7020000060555241E-3</v>
      </c>
      <c r="L247" s="987">
        <v>0.47358948970170739</v>
      </c>
      <c r="M247" s="1533">
        <v>0.41478408513763476</v>
      </c>
      <c r="N247" s="988">
        <v>0.49055261111314408</v>
      </c>
      <c r="O247" s="992">
        <v>3.2763999979256192E-2</v>
      </c>
      <c r="P247" s="1532">
        <v>1.6310000002141882E-2</v>
      </c>
      <c r="Q247" s="993">
        <v>3.3939999996339051E-2</v>
      </c>
      <c r="R247" s="1000">
        <v>2.0000000097167331E-3</v>
      </c>
      <c r="S247" s="1519">
        <v>1.9999999874355618E-3</v>
      </c>
      <c r="T247" s="1001">
        <v>2.0000000064013773E-3</v>
      </c>
      <c r="U247" s="1000">
        <v>1.124999997277404E-2</v>
      </c>
      <c r="V247" s="1519">
        <v>4.0000000045042321E-3</v>
      </c>
      <c r="W247" s="1001">
        <v>3.9999999949218122E-3</v>
      </c>
      <c r="X247" s="1000">
        <v>2.6013999973756412E-2</v>
      </c>
      <c r="Y247" s="1519">
        <v>1.3006999999511526E-2</v>
      </c>
      <c r="Z247" s="1001">
        <v>3.3530000002536767E-2</v>
      </c>
      <c r="AA247" s="1014">
        <v>238.90963790953754</v>
      </c>
      <c r="AB247" s="1518">
        <v>170.0975268766322</v>
      </c>
      <c r="AC247" s="1015">
        <v>153.04669960540261</v>
      </c>
    </row>
    <row r="248" spans="1:29" s="693" customFormat="1" ht="15" customHeight="1" x14ac:dyDescent="0.2">
      <c r="A248" s="1580" t="s">
        <v>692</v>
      </c>
      <c r="B248" s="1579" t="s">
        <v>199</v>
      </c>
      <c r="C248" s="1578" t="s">
        <v>44</v>
      </c>
      <c r="D248" s="1577" t="s">
        <v>693</v>
      </c>
      <c r="E248" s="1576" t="s">
        <v>2037</v>
      </c>
      <c r="F248" s="987">
        <v>0.64380622865962323</v>
      </c>
      <c r="G248" s="1533">
        <v>0.18074543834625031</v>
      </c>
      <c r="H248" s="988">
        <v>2.3255713361817615E-2</v>
      </c>
      <c r="I248" s="987">
        <v>1.0599999992888123E-2</v>
      </c>
      <c r="J248" s="1533">
        <v>5.1750000053948069E-3</v>
      </c>
      <c r="K248" s="988">
        <v>3.7019999956672055E-3</v>
      </c>
      <c r="L248" s="987">
        <v>0.47538804618272407</v>
      </c>
      <c r="M248" s="1533">
        <v>0.41556619266399042</v>
      </c>
      <c r="N248" s="988">
        <v>0.49113400226873233</v>
      </c>
      <c r="O248" s="992">
        <v>4.9999999638850024E-4</v>
      </c>
      <c r="P248" s="1532">
        <v>1.5000000039474197E-3</v>
      </c>
      <c r="Q248" s="993">
        <v>1.4999999963292902E-3</v>
      </c>
      <c r="R248" s="1000">
        <v>1.999999985554001E-3</v>
      </c>
      <c r="S248" s="1519">
        <v>2.0000000052632257E-3</v>
      </c>
      <c r="T248" s="1001">
        <v>1.9999999987527248E-3</v>
      </c>
      <c r="U248" s="1000">
        <v>1.1249999988193175E-2</v>
      </c>
      <c r="V248" s="1519">
        <v>3.9999999922513624E-3</v>
      </c>
      <c r="W248" s="1001">
        <v>3.9999999975054495E-3</v>
      </c>
      <c r="X248" s="1000">
        <v>4.9999999638850024E-4</v>
      </c>
      <c r="Y248" s="1519">
        <v>5.0000000131580642E-4</v>
      </c>
      <c r="Z248" s="1001">
        <v>5.0000000242343429E-4</v>
      </c>
      <c r="AA248" s="1014">
        <v>235.81134918228142</v>
      </c>
      <c r="AB248" s="1518">
        <v>175.50579265088535</v>
      </c>
      <c r="AC248" s="1015">
        <v>160.74546749093895</v>
      </c>
    </row>
    <row r="249" spans="1:29" s="693" customFormat="1" ht="15" customHeight="1" x14ac:dyDescent="0.2">
      <c r="A249" s="1580" t="s">
        <v>1018</v>
      </c>
      <c r="B249" s="1579" t="s">
        <v>199</v>
      </c>
      <c r="C249" s="1578" t="s">
        <v>44</v>
      </c>
      <c r="D249" s="1577" t="s">
        <v>1526</v>
      </c>
      <c r="E249" s="1576" t="s">
        <v>2037</v>
      </c>
      <c r="F249" s="987">
        <v>0.64674736862678639</v>
      </c>
      <c r="G249" s="1533">
        <v>0.18149444268675238</v>
      </c>
      <c r="H249" s="988">
        <v>2.3347874511110291E-2</v>
      </c>
      <c r="I249" s="987">
        <v>1.0600000108401987E-2</v>
      </c>
      <c r="J249" s="1533">
        <v>5.1749998009788601E-3</v>
      </c>
      <c r="K249" s="988">
        <v>3.7020000502281589E-3</v>
      </c>
      <c r="L249" s="987">
        <v>0.479727174427449</v>
      </c>
      <c r="M249" s="1533">
        <v>0.41917513857896854</v>
      </c>
      <c r="N249" s="988">
        <v>0.49529420158438353</v>
      </c>
      <c r="O249" s="992">
        <v>2.1297000392831746E-2</v>
      </c>
      <c r="P249" s="1532">
        <v>1.0602000225413936E-2</v>
      </c>
      <c r="Q249" s="993">
        <v>2.2060999953046896E-2</v>
      </c>
      <c r="R249" s="1000">
        <v>2.0000000019602527E-3</v>
      </c>
      <c r="S249" s="1519">
        <v>1.999999758668498E-3</v>
      </c>
      <c r="T249" s="1001">
        <v>1.9999998544965509E-3</v>
      </c>
      <c r="U249" s="1000">
        <v>1.1250000378573847E-2</v>
      </c>
      <c r="V249" s="1519">
        <v>4.0000000330025981E-3</v>
      </c>
      <c r="W249" s="1001">
        <v>4.0000000159624034E-3</v>
      </c>
      <c r="X249" s="1000">
        <v>1.6908999684800148E-2</v>
      </c>
      <c r="Y249" s="1519">
        <v>8.4550001890069133E-3</v>
      </c>
      <c r="Z249" s="1001">
        <v>2.1795000002174877E-2</v>
      </c>
      <c r="AA249" s="1014">
        <v>206.96411016519946</v>
      </c>
      <c r="AB249" s="1518">
        <v>153.47189718068876</v>
      </c>
      <c r="AC249" s="1015">
        <v>140.36926057858045</v>
      </c>
    </row>
    <row r="250" spans="1:29" s="693" customFormat="1" ht="15" customHeight="1" x14ac:dyDescent="0.2">
      <c r="A250" s="1580" t="s">
        <v>694</v>
      </c>
      <c r="B250" s="1579" t="s">
        <v>199</v>
      </c>
      <c r="C250" s="1578" t="s">
        <v>44</v>
      </c>
      <c r="D250" s="1577" t="s">
        <v>645</v>
      </c>
      <c r="E250" s="1576" t="s">
        <v>2034</v>
      </c>
      <c r="F250" s="987">
        <v>4.6325633169680448E-2</v>
      </c>
      <c r="G250" s="1533">
        <v>5.2411389603239128E-2</v>
      </c>
      <c r="H250" s="988">
        <v>3.0597657014864426E-2</v>
      </c>
      <c r="I250" s="987">
        <v>0.12899999999864428</v>
      </c>
      <c r="J250" s="1533">
        <v>8.1999999998010942E-2</v>
      </c>
      <c r="K250" s="988">
        <v>0.10999999999955708</v>
      </c>
      <c r="L250" s="987">
        <v>0.69674765447647513</v>
      </c>
      <c r="M250" s="1533">
        <v>0.54980878479666229</v>
      </c>
      <c r="N250" s="988">
        <v>0.56421976235915861</v>
      </c>
      <c r="O250" s="992">
        <v>5.0000000095863856E-4</v>
      </c>
      <c r="P250" s="1532">
        <v>1.499999999502735E-3</v>
      </c>
      <c r="Q250" s="993">
        <v>1.4999999994323467E-3</v>
      </c>
      <c r="R250" s="1000">
        <v>2.0000000038345542E-3</v>
      </c>
      <c r="S250" s="1519">
        <v>1.9999999980109396E-3</v>
      </c>
      <c r="T250" s="1001">
        <v>2.000000000797279E-3</v>
      </c>
      <c r="U250" s="1000">
        <v>1.1249999997503129E-2</v>
      </c>
      <c r="V250" s="1519">
        <v>4.0000000000000001E-3</v>
      </c>
      <c r="W250" s="1001">
        <v>3.9999999992633324E-3</v>
      </c>
      <c r="X250" s="1000">
        <v>5.0000000095863856E-4</v>
      </c>
      <c r="Y250" s="1519">
        <v>4.9999999850820482E-4</v>
      </c>
      <c r="Z250" s="1001">
        <v>4.999999990337071E-4</v>
      </c>
      <c r="AA250" s="1014">
        <v>195.54817202354948</v>
      </c>
      <c r="AB250" s="1518">
        <v>145.12556476793219</v>
      </c>
      <c r="AC250" s="1015">
        <v>132.91162390437319</v>
      </c>
    </row>
    <row r="251" spans="1:29" s="693" customFormat="1" ht="15" customHeight="1" x14ac:dyDescent="0.2">
      <c r="A251" s="1580" t="s">
        <v>1019</v>
      </c>
      <c r="B251" s="1579" t="s">
        <v>199</v>
      </c>
      <c r="C251" s="1578" t="s">
        <v>44</v>
      </c>
      <c r="D251" s="1577" t="s">
        <v>1527</v>
      </c>
      <c r="E251" s="1576" t="s">
        <v>1513</v>
      </c>
      <c r="F251" s="987">
        <v>2.9091601035472392</v>
      </c>
      <c r="G251" s="1533">
        <v>1.1390630603345562</v>
      </c>
      <c r="H251" s="988">
        <v>2.4332400365474616</v>
      </c>
      <c r="I251" s="987">
        <v>0.78094900706742487</v>
      </c>
      <c r="J251" s="1533">
        <v>0.21554601268036697</v>
      </c>
      <c r="K251" s="988">
        <v>0.21772098292393413</v>
      </c>
      <c r="L251" s="987">
        <v>0.85722201578942803</v>
      </c>
      <c r="M251" s="1533">
        <v>0.55876299392741591</v>
      </c>
      <c r="N251" s="988">
        <v>1.4528700030265629</v>
      </c>
      <c r="O251" s="992">
        <v>0.98648904006826155</v>
      </c>
      <c r="P251" s="1532">
        <v>0.50714499082461284</v>
      </c>
      <c r="Q251" s="993">
        <v>0.37791401969476696</v>
      </c>
      <c r="R251" s="1000">
        <v>1.0000053612956518E-3</v>
      </c>
      <c r="S251" s="1519">
        <v>9.9999662907917066E-4</v>
      </c>
      <c r="T251" s="1001">
        <v>1.000023633110445E-3</v>
      </c>
      <c r="U251" s="1000">
        <v>0</v>
      </c>
      <c r="V251" s="1519">
        <v>0</v>
      </c>
      <c r="W251" s="1001">
        <v>0</v>
      </c>
      <c r="X251" s="1000">
        <v>0.54256905864308902</v>
      </c>
      <c r="Y251" s="1519">
        <v>0.27892898325508048</v>
      </c>
      <c r="Z251" s="1001">
        <v>0.20401201591194454</v>
      </c>
      <c r="AA251" s="1014">
        <v>152.47233138415871</v>
      </c>
      <c r="AB251" s="1518">
        <v>113.60771433935268</v>
      </c>
      <c r="AC251" s="1015">
        <v>103.79827220044842</v>
      </c>
    </row>
    <row r="252" spans="1:29" s="693" customFormat="1" ht="15" customHeight="1" x14ac:dyDescent="0.2">
      <c r="A252" s="1580" t="s">
        <v>1020</v>
      </c>
      <c r="B252" s="1579" t="s">
        <v>199</v>
      </c>
      <c r="C252" s="1578" t="s">
        <v>44</v>
      </c>
      <c r="D252" s="1577" t="s">
        <v>1522</v>
      </c>
      <c r="E252" s="1576" t="s">
        <v>1513</v>
      </c>
      <c r="F252" s="987">
        <v>3.2728049539087358</v>
      </c>
      <c r="G252" s="1533">
        <v>1.1390629444658487</v>
      </c>
      <c r="H252" s="988">
        <v>2.4332400283253022</v>
      </c>
      <c r="I252" s="987">
        <v>0.94535898813852237</v>
      </c>
      <c r="J252" s="1533">
        <v>0.25865496907567903</v>
      </c>
      <c r="K252" s="988">
        <v>0.21772099736218636</v>
      </c>
      <c r="L252" s="987">
        <v>1.136317999744848</v>
      </c>
      <c r="M252" s="1533">
        <v>0.74501796167136558</v>
      </c>
      <c r="N252" s="988">
        <v>1.4528700429727579</v>
      </c>
      <c r="O252" s="992">
        <v>0.98648898006845409</v>
      </c>
      <c r="P252" s="1532">
        <v>0.50714500043808952</v>
      </c>
      <c r="Q252" s="993">
        <v>0.37791401315648299</v>
      </c>
      <c r="R252" s="1000">
        <v>9.9996240678150699E-4</v>
      </c>
      <c r="S252" s="1519">
        <v>9.9998439681070798E-4</v>
      </c>
      <c r="T252" s="1001">
        <v>1.0000087423772432E-3</v>
      </c>
      <c r="U252" s="1000">
        <v>0</v>
      </c>
      <c r="V252" s="1519">
        <v>0</v>
      </c>
      <c r="W252" s="1001">
        <v>0</v>
      </c>
      <c r="X252" s="1000">
        <v>0.54256898635176909</v>
      </c>
      <c r="Y252" s="1519">
        <v>0.27892897308209802</v>
      </c>
      <c r="Z252" s="1001">
        <v>0.20401199613110069</v>
      </c>
      <c r="AA252" s="1014">
        <v>188.04032642613146</v>
      </c>
      <c r="AB252" s="1518">
        <v>141.84565091104622</v>
      </c>
      <c r="AC252" s="1015">
        <v>131.16722156919315</v>
      </c>
    </row>
    <row r="253" spans="1:29" s="693" customFormat="1" ht="15" customHeight="1" x14ac:dyDescent="0.2">
      <c r="A253" s="1580" t="s">
        <v>1021</v>
      </c>
      <c r="B253" s="1579" t="s">
        <v>199</v>
      </c>
      <c r="C253" s="1578" t="s">
        <v>44</v>
      </c>
      <c r="D253" s="1577" t="s">
        <v>1528</v>
      </c>
      <c r="E253" s="1576" t="s">
        <v>1513</v>
      </c>
      <c r="F253" s="987">
        <v>4.0000960011719418</v>
      </c>
      <c r="G253" s="1533">
        <v>1.4238280010421924</v>
      </c>
      <c r="H253" s="988">
        <v>2.4332399999005752</v>
      </c>
      <c r="I253" s="987">
        <v>1.1508719999076245</v>
      </c>
      <c r="J253" s="1533">
        <v>0.32331899932255198</v>
      </c>
      <c r="K253" s="988">
        <v>0.21772099964657934</v>
      </c>
      <c r="L253" s="987">
        <v>1.4154129998925666</v>
      </c>
      <c r="M253" s="1533">
        <v>0.93127200004113653</v>
      </c>
      <c r="N253" s="988">
        <v>1.4528700001657382</v>
      </c>
      <c r="O253" s="992">
        <v>0.98648899965618142</v>
      </c>
      <c r="P253" s="1532">
        <v>0.50714499945088265</v>
      </c>
      <c r="Q253" s="993">
        <v>0.37791400017049176</v>
      </c>
      <c r="R253" s="1000">
        <v>9.9999960092975854E-4</v>
      </c>
      <c r="S253" s="1519">
        <v>1.0000004920981483E-3</v>
      </c>
      <c r="T253" s="1001">
        <v>1.0000004172938206E-3</v>
      </c>
      <c r="U253" s="1000">
        <v>0</v>
      </c>
      <c r="V253" s="1519">
        <v>0</v>
      </c>
      <c r="W253" s="1001">
        <v>0</v>
      </c>
      <c r="X253" s="1000">
        <v>0.54256900132486885</v>
      </c>
      <c r="Y253" s="1519">
        <v>0.2789290005855326</v>
      </c>
      <c r="Z253" s="1001">
        <v>0.20401199954689148</v>
      </c>
      <c r="AA253" s="1014">
        <v>403.43836061078861</v>
      </c>
      <c r="AB253" s="1518">
        <v>296.2579695812168</v>
      </c>
      <c r="AC253" s="1015">
        <v>268.52877786664322</v>
      </c>
    </row>
    <row r="254" spans="1:29" s="693" customFormat="1" ht="15" customHeight="1" x14ac:dyDescent="0.2">
      <c r="A254" s="1580" t="s">
        <v>1023</v>
      </c>
      <c r="B254" s="1579" t="s">
        <v>199</v>
      </c>
      <c r="C254" s="1578" t="s">
        <v>744</v>
      </c>
      <c r="D254" s="1577" t="s">
        <v>114</v>
      </c>
      <c r="E254" s="1576" t="s">
        <v>163</v>
      </c>
      <c r="F254" s="987">
        <v>0</v>
      </c>
      <c r="G254" s="1533">
        <v>0</v>
      </c>
      <c r="H254" s="988">
        <v>0</v>
      </c>
      <c r="I254" s="987">
        <v>0</v>
      </c>
      <c r="J254" s="1533">
        <v>0</v>
      </c>
      <c r="K254" s="988">
        <v>0</v>
      </c>
      <c r="L254" s="987">
        <v>0</v>
      </c>
      <c r="M254" s="1533">
        <v>0</v>
      </c>
      <c r="N254" s="988">
        <v>0</v>
      </c>
      <c r="O254" s="992">
        <v>0</v>
      </c>
      <c r="P254" s="1532">
        <v>0</v>
      </c>
      <c r="Q254" s="993">
        <v>0</v>
      </c>
      <c r="R254" s="1000">
        <v>0</v>
      </c>
      <c r="S254" s="1519">
        <v>0</v>
      </c>
      <c r="T254" s="1001">
        <v>0</v>
      </c>
      <c r="U254" s="1000">
        <v>0</v>
      </c>
      <c r="V254" s="1519">
        <v>0</v>
      </c>
      <c r="W254" s="1001">
        <v>0</v>
      </c>
      <c r="X254" s="1000">
        <v>0</v>
      </c>
      <c r="Y254" s="1519">
        <v>0</v>
      </c>
      <c r="Z254" s="1001">
        <v>0</v>
      </c>
      <c r="AA254" s="1014">
        <v>0</v>
      </c>
      <c r="AB254" s="1518">
        <v>0</v>
      </c>
      <c r="AC254" s="1015">
        <v>0</v>
      </c>
    </row>
    <row r="255" spans="1:29" s="693" customFormat="1" ht="15" customHeight="1" x14ac:dyDescent="0.2">
      <c r="A255" s="1580" t="s">
        <v>1529</v>
      </c>
      <c r="B255" s="1579" t="s">
        <v>199</v>
      </c>
      <c r="C255" s="1578" t="s">
        <v>931</v>
      </c>
      <c r="D255" s="1577" t="s">
        <v>114</v>
      </c>
      <c r="E255" s="1576" t="s">
        <v>163</v>
      </c>
      <c r="F255" s="987">
        <v>0</v>
      </c>
      <c r="G255" s="1533">
        <v>0</v>
      </c>
      <c r="H255" s="988">
        <v>0</v>
      </c>
      <c r="I255" s="987">
        <v>0</v>
      </c>
      <c r="J255" s="1533">
        <v>0</v>
      </c>
      <c r="K255" s="988">
        <v>0</v>
      </c>
      <c r="L255" s="987">
        <v>0</v>
      </c>
      <c r="M255" s="1533">
        <v>0</v>
      </c>
      <c r="N255" s="988">
        <v>0</v>
      </c>
      <c r="O255" s="992">
        <v>0</v>
      </c>
      <c r="P255" s="1532">
        <v>0</v>
      </c>
      <c r="Q255" s="993">
        <v>0</v>
      </c>
      <c r="R255" s="1000">
        <v>0</v>
      </c>
      <c r="S255" s="1519">
        <v>0</v>
      </c>
      <c r="T255" s="1001">
        <v>0</v>
      </c>
      <c r="U255" s="1000">
        <v>0</v>
      </c>
      <c r="V255" s="1519">
        <v>0</v>
      </c>
      <c r="W255" s="1001">
        <v>0</v>
      </c>
      <c r="X255" s="1000">
        <v>0</v>
      </c>
      <c r="Y255" s="1519">
        <v>0</v>
      </c>
      <c r="Z255" s="1001">
        <v>0</v>
      </c>
      <c r="AA255" s="1014">
        <v>0</v>
      </c>
      <c r="AB255" s="1518">
        <v>0</v>
      </c>
      <c r="AC255" s="1015">
        <v>0</v>
      </c>
    </row>
    <row r="256" spans="1:29" s="693" customFormat="1" ht="15" customHeight="1" x14ac:dyDescent="0.2">
      <c r="A256" s="1580" t="s">
        <v>700</v>
      </c>
      <c r="B256" s="1579" t="s">
        <v>199</v>
      </c>
      <c r="C256" s="1578" t="s">
        <v>17</v>
      </c>
      <c r="D256" s="1577" t="s">
        <v>1515</v>
      </c>
      <c r="E256" s="1576" t="s">
        <v>2052</v>
      </c>
      <c r="F256" s="987">
        <v>4.066894050045744</v>
      </c>
      <c r="G256" s="1533">
        <v>1.6136723494141514</v>
      </c>
      <c r="H256" s="988">
        <v>1.1181100193633402</v>
      </c>
      <c r="I256" s="987">
        <v>1.3961976148821083</v>
      </c>
      <c r="J256" s="1533">
        <v>0.94355009900438813</v>
      </c>
      <c r="K256" s="988">
        <v>1.730890883129319</v>
      </c>
      <c r="L256" s="987">
        <v>1.1731345200070622</v>
      </c>
      <c r="M256" s="1533">
        <v>1.082917480103424</v>
      </c>
      <c r="N256" s="988">
        <v>1.9857709109243979</v>
      </c>
      <c r="O256" s="992">
        <v>2.7000304961237821E-2</v>
      </c>
      <c r="P256" s="1532">
        <v>2.0671733464179203E-2</v>
      </c>
      <c r="Q256" s="993">
        <v>4.3940376165719684E-2</v>
      </c>
      <c r="R256" s="1000">
        <v>1.9999036964512143E-3</v>
      </c>
      <c r="S256" s="1519">
        <v>2.0000974384137022E-3</v>
      </c>
      <c r="T256" s="1001">
        <v>1.9998898365767986E-3</v>
      </c>
      <c r="U256" s="1000">
        <v>0</v>
      </c>
      <c r="V256" s="1519">
        <v>0</v>
      </c>
      <c r="W256" s="1001">
        <v>0</v>
      </c>
      <c r="X256" s="1000">
        <v>5.3994189685889924E-3</v>
      </c>
      <c r="Y256" s="1519">
        <v>4.1341726956685143E-3</v>
      </c>
      <c r="Z256" s="1001">
        <v>8.3120421332723189E-3</v>
      </c>
      <c r="AA256" s="1014">
        <v>192.88917227099816</v>
      </c>
      <c r="AB256" s="1518">
        <v>122.05630374337507</v>
      </c>
      <c r="AC256" s="1015">
        <v>152.30287632460923</v>
      </c>
    </row>
    <row r="257" spans="1:29" s="693" customFormat="1" ht="15" customHeight="1" x14ac:dyDescent="0.2">
      <c r="A257" s="1580" t="s">
        <v>709</v>
      </c>
      <c r="B257" s="1579" t="s">
        <v>199</v>
      </c>
      <c r="C257" s="1578" t="s">
        <v>17</v>
      </c>
      <c r="D257" s="1577" t="s">
        <v>1522</v>
      </c>
      <c r="E257" s="1576" t="s">
        <v>2052</v>
      </c>
      <c r="F257" s="987">
        <v>4.6164732569584626</v>
      </c>
      <c r="G257" s="1533">
        <v>1.8288280648802189</v>
      </c>
      <c r="H257" s="988">
        <v>1.2299199790576876</v>
      </c>
      <c r="I257" s="987">
        <v>1.7594349374791876</v>
      </c>
      <c r="J257" s="1533">
        <v>1.1739520268379802</v>
      </c>
      <c r="K257" s="988">
        <v>1.9616800034903854</v>
      </c>
      <c r="L257" s="987">
        <v>1.407760955806421</v>
      </c>
      <c r="M257" s="1533">
        <v>1.3211590339886985</v>
      </c>
      <c r="N257" s="988">
        <v>2.2365000063877911</v>
      </c>
      <c r="O257" s="992">
        <v>2.4000111526881925E-2</v>
      </c>
      <c r="P257" s="1532">
        <v>1.870301233475102E-2</v>
      </c>
      <c r="Q257" s="993">
        <v>3.9056038764490347E-2</v>
      </c>
      <c r="R257" s="1000">
        <v>2.0001188918646927E-3</v>
      </c>
      <c r="S257" s="1519">
        <v>2.0000154178719436E-3</v>
      </c>
      <c r="T257" s="1001">
        <v>1.9999811982001374E-3</v>
      </c>
      <c r="U257" s="1000">
        <v>0</v>
      </c>
      <c r="V257" s="1519">
        <v>0</v>
      </c>
      <c r="W257" s="1001">
        <v>0</v>
      </c>
      <c r="X257" s="1000">
        <v>4.800127519415936E-3</v>
      </c>
      <c r="Y257" s="1519">
        <v>3.7409879137487966E-3</v>
      </c>
      <c r="Z257" s="1001">
        <v>7.3880226267608916E-3</v>
      </c>
      <c r="AA257" s="1014">
        <v>218.81296968204845</v>
      </c>
      <c r="AB257" s="1518">
        <v>140.16019996526444</v>
      </c>
      <c r="AC257" s="1015">
        <v>175.9046034037525</v>
      </c>
    </row>
    <row r="258" spans="1:29" s="693" customFormat="1" ht="15" customHeight="1" x14ac:dyDescent="0.2">
      <c r="A258" s="1580" t="s">
        <v>721</v>
      </c>
      <c r="B258" s="1579" t="s">
        <v>199</v>
      </c>
      <c r="C258" s="1578" t="s">
        <v>17</v>
      </c>
      <c r="D258" s="1577" t="s">
        <v>1516</v>
      </c>
      <c r="E258" s="1576" t="s">
        <v>2052</v>
      </c>
      <c r="F258" s="987">
        <v>5.3858850436592638</v>
      </c>
      <c r="G258" s="1533">
        <v>2.1515620150901897</v>
      </c>
      <c r="H258" s="988">
        <v>1.3417299899264397</v>
      </c>
      <c r="I258" s="987">
        <v>2.3724000327481893</v>
      </c>
      <c r="J258" s="1533">
        <v>1.5689260030207757</v>
      </c>
      <c r="K258" s="988">
        <v>2.3222799847527993</v>
      </c>
      <c r="L258" s="987">
        <v>1.7764600253518874</v>
      </c>
      <c r="M258" s="1533">
        <v>1.7218390129254058</v>
      </c>
      <c r="N258" s="988">
        <v>2.6777899759656187</v>
      </c>
      <c r="O258" s="992">
        <v>2.0999990099231685E-2</v>
      </c>
      <c r="P258" s="1532">
        <v>1.6733999181653351E-2</v>
      </c>
      <c r="Q258" s="993">
        <v>3.4175001175503802E-2</v>
      </c>
      <c r="R258" s="1000">
        <v>1.9999880927636863E-3</v>
      </c>
      <c r="S258" s="1519">
        <v>2.0000013433346085E-3</v>
      </c>
      <c r="T258" s="1001">
        <v>1.9999938065810201E-3</v>
      </c>
      <c r="U258" s="1000">
        <v>0</v>
      </c>
      <c r="V258" s="1519">
        <v>0</v>
      </c>
      <c r="W258" s="1001">
        <v>0</v>
      </c>
      <c r="X258" s="1000">
        <v>4.1999980198463363E-3</v>
      </c>
      <c r="Y258" s="1519">
        <v>3.3469981381062481E-3</v>
      </c>
      <c r="Z258" s="1001">
        <v>6.4650039614745133E-3</v>
      </c>
      <c r="AA258" s="1014">
        <v>295.47151182199434</v>
      </c>
      <c r="AB258" s="1518">
        <v>189.51066818774791</v>
      </c>
      <c r="AC258" s="1015">
        <v>240.62343996585506</v>
      </c>
    </row>
    <row r="259" spans="1:29" s="693" customFormat="1" ht="15" customHeight="1" x14ac:dyDescent="0.2">
      <c r="A259" s="1580" t="s">
        <v>701</v>
      </c>
      <c r="B259" s="1579" t="s">
        <v>199</v>
      </c>
      <c r="C259" s="1578" t="s">
        <v>17</v>
      </c>
      <c r="D259" s="1577" t="s">
        <v>1515</v>
      </c>
      <c r="E259" s="1576" t="s">
        <v>2051</v>
      </c>
      <c r="F259" s="987">
        <v>4.0668925878392184</v>
      </c>
      <c r="G259" s="1533">
        <v>1.6136721556314364</v>
      </c>
      <c r="H259" s="988">
        <v>1.1181100518063523</v>
      </c>
      <c r="I259" s="987">
        <v>1.396197069852722</v>
      </c>
      <c r="J259" s="1533">
        <v>0.94355008644410965</v>
      </c>
      <c r="K259" s="988">
        <v>1.7308899669301223</v>
      </c>
      <c r="L259" s="987">
        <v>1.1731337878153556</v>
      </c>
      <c r="M259" s="1533">
        <v>1.0829170296744206</v>
      </c>
      <c r="N259" s="988">
        <v>1.9857700378789063</v>
      </c>
      <c r="O259" s="992">
        <v>2.7000202199273456E-2</v>
      </c>
      <c r="P259" s="1532">
        <v>2.0672033636185517E-2</v>
      </c>
      <c r="Q259" s="993">
        <v>4.394015570010399E-2</v>
      </c>
      <c r="R259" s="1000">
        <v>1.9998194460795781E-3</v>
      </c>
      <c r="S259" s="1519">
        <v>1.99998274814635E-3</v>
      </c>
      <c r="T259" s="1001">
        <v>2.0001186643391804E-3</v>
      </c>
      <c r="U259" s="1000">
        <v>0</v>
      </c>
      <c r="V259" s="1519">
        <v>0</v>
      </c>
      <c r="W259" s="1001">
        <v>0</v>
      </c>
      <c r="X259" s="1000">
        <v>5.4002516140306241E-3</v>
      </c>
      <c r="Y259" s="1519">
        <v>4.1339754308958518E-3</v>
      </c>
      <c r="Z259" s="1001">
        <v>8.3119685477046259E-3</v>
      </c>
      <c r="AA259" s="1014">
        <v>193.76587488669185</v>
      </c>
      <c r="AB259" s="1518">
        <v>122.60404377288181</v>
      </c>
      <c r="AC259" s="1015">
        <v>152.97897338171506</v>
      </c>
    </row>
    <row r="260" spans="1:29" s="693" customFormat="1" ht="15" customHeight="1" x14ac:dyDescent="0.2">
      <c r="A260" s="1580" t="s">
        <v>710</v>
      </c>
      <c r="B260" s="1579" t="s">
        <v>199</v>
      </c>
      <c r="C260" s="1578" t="s">
        <v>17</v>
      </c>
      <c r="D260" s="1577" t="s">
        <v>1522</v>
      </c>
      <c r="E260" s="1576" t="s">
        <v>2051</v>
      </c>
      <c r="F260" s="987">
        <v>4.616472627379161</v>
      </c>
      <c r="G260" s="1533">
        <v>1.8288279578858559</v>
      </c>
      <c r="H260" s="988">
        <v>1.2299200184826347</v>
      </c>
      <c r="I260" s="987">
        <v>1.7594348878278501</v>
      </c>
      <c r="J260" s="1533">
        <v>1.1739519569046757</v>
      </c>
      <c r="K260" s="988">
        <v>1.9616800376230372</v>
      </c>
      <c r="L260" s="987">
        <v>1.4077609233276704</v>
      </c>
      <c r="M260" s="1533">
        <v>1.3211589699553277</v>
      </c>
      <c r="N260" s="988">
        <v>2.2364999796889653</v>
      </c>
      <c r="O260" s="992">
        <v>2.4000061281767082E-2</v>
      </c>
      <c r="P260" s="1532">
        <v>1.8703011769658773E-2</v>
      </c>
      <c r="Q260" s="993">
        <v>3.9055962640069816E-2</v>
      </c>
      <c r="R260" s="1000">
        <v>2.0000542107939585E-3</v>
      </c>
      <c r="S260" s="1519">
        <v>2.0000152907460335E-3</v>
      </c>
      <c r="T260" s="1001">
        <v>2.0000060241145306E-3</v>
      </c>
      <c r="U260" s="1000">
        <v>0</v>
      </c>
      <c r="V260" s="1519">
        <v>0</v>
      </c>
      <c r="W260" s="1001">
        <v>0</v>
      </c>
      <c r="X260" s="1000">
        <v>4.8000122563534161E-3</v>
      </c>
      <c r="Y260" s="1519">
        <v>3.7410167760205098E-3</v>
      </c>
      <c r="Z260" s="1001">
        <v>7.3880066229440773E-3</v>
      </c>
      <c r="AA260" s="1014">
        <v>221.30959887547957</v>
      </c>
      <c r="AB260" s="1518">
        <v>140.15167526914036</v>
      </c>
      <c r="AC260" s="1015">
        <v>174.98145297246501</v>
      </c>
    </row>
    <row r="261" spans="1:29" s="693" customFormat="1" ht="15" customHeight="1" x14ac:dyDescent="0.2">
      <c r="A261" s="1580" t="s">
        <v>722</v>
      </c>
      <c r="B261" s="1579" t="s">
        <v>199</v>
      </c>
      <c r="C261" s="1578" t="s">
        <v>17</v>
      </c>
      <c r="D261" s="1577" t="s">
        <v>1516</v>
      </c>
      <c r="E261" s="1576" t="s">
        <v>2051</v>
      </c>
      <c r="F261" s="987">
        <v>5.38588495405752</v>
      </c>
      <c r="G261" s="1533">
        <v>2.1515619991461508</v>
      </c>
      <c r="H261" s="988">
        <v>1.3417300050636252</v>
      </c>
      <c r="I261" s="987">
        <v>2.3723999708565562</v>
      </c>
      <c r="J261" s="1533">
        <v>1.5689260016484119</v>
      </c>
      <c r="K261" s="988">
        <v>2.3222799980999289</v>
      </c>
      <c r="L261" s="987">
        <v>1.7764599918413211</v>
      </c>
      <c r="M261" s="1533">
        <v>1.7218390022213526</v>
      </c>
      <c r="N261" s="988">
        <v>2.677789994315944</v>
      </c>
      <c r="O261" s="992">
        <v>2.0999987404685814E-2</v>
      </c>
      <c r="P261" s="1532">
        <v>1.673399911611162E-2</v>
      </c>
      <c r="Q261" s="993">
        <v>3.4174992672769945E-2</v>
      </c>
      <c r="R261" s="1000">
        <v>1.9999988004462681E-3</v>
      </c>
      <c r="S261" s="1519">
        <v>1.9999993224312906E-3</v>
      </c>
      <c r="T261" s="1001">
        <v>2.0000025851307801E-3</v>
      </c>
      <c r="U261" s="1000">
        <v>0</v>
      </c>
      <c r="V261" s="1519">
        <v>0</v>
      </c>
      <c r="W261" s="1001">
        <v>0</v>
      </c>
      <c r="X261" s="1000">
        <v>4.2000089052584176E-3</v>
      </c>
      <c r="Y261" s="1519">
        <v>3.3470059170381487E-3</v>
      </c>
      <c r="Z261" s="1001">
        <v>6.4649919974045294E-3</v>
      </c>
      <c r="AA261" s="1014">
        <v>290.05129457409572</v>
      </c>
      <c r="AB261" s="1518">
        <v>182.91380567984393</v>
      </c>
      <c r="AC261" s="1015">
        <v>227.86817442265146</v>
      </c>
    </row>
    <row r="262" spans="1:29" s="693" customFormat="1" ht="15" customHeight="1" x14ac:dyDescent="0.2">
      <c r="A262" s="1580" t="s">
        <v>702</v>
      </c>
      <c r="B262" s="1579" t="s">
        <v>199</v>
      </c>
      <c r="C262" s="1578" t="s">
        <v>17</v>
      </c>
      <c r="D262" s="1577" t="s">
        <v>1515</v>
      </c>
      <c r="E262" s="1576" t="s">
        <v>2050</v>
      </c>
      <c r="F262" s="1006">
        <v>4.066884136071371</v>
      </c>
      <c r="G262" s="1550">
        <v>1.6136738228415055</v>
      </c>
      <c r="H262" s="1007">
        <v>1.1181099609504732</v>
      </c>
      <c r="I262" s="1006">
        <v>1.3961945586204352</v>
      </c>
      <c r="J262" s="1550">
        <v>0.94355028595049106</v>
      </c>
      <c r="K262" s="1007">
        <v>1.7308938740836297</v>
      </c>
      <c r="L262" s="1006">
        <v>1.1731299611915464</v>
      </c>
      <c r="M262" s="1550">
        <v>1.0829177938121672</v>
      </c>
      <c r="N262" s="1007">
        <v>1.9857715690078903</v>
      </c>
      <c r="O262" s="1008">
        <v>2.7001995746232875E-2</v>
      </c>
      <c r="P262" s="1549">
        <v>2.0673200186273329E-2</v>
      </c>
      <c r="Q262" s="1009">
        <v>4.3940331483986898E-2</v>
      </c>
      <c r="R262" s="1008">
        <v>1.9998442744212541E-3</v>
      </c>
      <c r="S262" s="1549">
        <v>1.9987756191233641E-3</v>
      </c>
      <c r="T262" s="1009">
        <v>1.999671382674875E-3</v>
      </c>
      <c r="U262" s="1008">
        <v>0</v>
      </c>
      <c r="V262" s="1549">
        <v>0</v>
      </c>
      <c r="W262" s="1009">
        <v>0</v>
      </c>
      <c r="X262" s="1008">
        <v>5.4012187575557639E-3</v>
      </c>
      <c r="Y262" s="1549">
        <v>4.1335935578729263E-3</v>
      </c>
      <c r="Z262" s="1009">
        <v>8.3133191398616323E-3</v>
      </c>
      <c r="AA262" s="1010">
        <v>193.36421344239588</v>
      </c>
      <c r="AB262" s="459">
        <v>122.39990424713656</v>
      </c>
      <c r="AC262" s="540">
        <v>152.75821455914587</v>
      </c>
    </row>
    <row r="263" spans="1:29" s="693" customFormat="1" ht="15" customHeight="1" x14ac:dyDescent="0.2">
      <c r="A263" s="1580" t="s">
        <v>711</v>
      </c>
      <c r="B263" s="1579" t="s">
        <v>199</v>
      </c>
      <c r="C263" s="1578" t="s">
        <v>17</v>
      </c>
      <c r="D263" s="1577" t="s">
        <v>1522</v>
      </c>
      <c r="E263" s="1576" t="s">
        <v>2050</v>
      </c>
      <c r="F263" s="987">
        <v>4.6164730095963931</v>
      </c>
      <c r="G263" s="1533">
        <v>1.8288280032257962</v>
      </c>
      <c r="H263" s="988">
        <v>1.2299200101411876</v>
      </c>
      <c r="I263" s="987">
        <v>1.7594349727951153</v>
      </c>
      <c r="J263" s="1533">
        <v>1.1739520074437884</v>
      </c>
      <c r="K263" s="988">
        <v>1.961680011239713</v>
      </c>
      <c r="L263" s="987">
        <v>1.4077610344268252</v>
      </c>
      <c r="M263" s="1533">
        <v>1.3211589857925299</v>
      </c>
      <c r="N263" s="988">
        <v>2.236500028820771</v>
      </c>
      <c r="O263" s="992">
        <v>2.400001192942354E-2</v>
      </c>
      <c r="P263" s="1532">
        <v>1.8702996379817507E-2</v>
      </c>
      <c r="Q263" s="993">
        <v>3.9055985143222165E-2</v>
      </c>
      <c r="R263" s="1000">
        <v>2.0000009941186282E-3</v>
      </c>
      <c r="S263" s="1519">
        <v>2.0000037670993712E-3</v>
      </c>
      <c r="T263" s="1001">
        <v>1.9999986035696329E-3</v>
      </c>
      <c r="U263" s="1000">
        <v>0</v>
      </c>
      <c r="V263" s="1519">
        <v>0</v>
      </c>
      <c r="W263" s="1001">
        <v>0</v>
      </c>
      <c r="X263" s="1000">
        <v>4.8000189545285166E-3</v>
      </c>
      <c r="Y263" s="1519">
        <v>3.740983230322484E-3</v>
      </c>
      <c r="Z263" s="1001">
        <v>7.3880088058898953E-3</v>
      </c>
      <c r="AA263" s="1014">
        <v>223.22020050709992</v>
      </c>
      <c r="AB263" s="1518">
        <v>140.6673709210645</v>
      </c>
      <c r="AC263" s="1015">
        <v>175.22008696813168</v>
      </c>
    </row>
    <row r="264" spans="1:29" s="693" customFormat="1" ht="15" customHeight="1" x14ac:dyDescent="0.2">
      <c r="A264" s="1580" t="s">
        <v>723</v>
      </c>
      <c r="B264" s="1579" t="s">
        <v>199</v>
      </c>
      <c r="C264" s="1578" t="s">
        <v>17</v>
      </c>
      <c r="D264" s="1577" t="s">
        <v>1516</v>
      </c>
      <c r="E264" s="1576" t="s">
        <v>2050</v>
      </c>
      <c r="F264" s="987">
        <v>5.3858849532312885</v>
      </c>
      <c r="G264" s="1533">
        <v>2.1515620094622707</v>
      </c>
      <c r="H264" s="988">
        <v>1.3417299957653579</v>
      </c>
      <c r="I264" s="987">
        <v>2.3723999597008452</v>
      </c>
      <c r="J264" s="1533">
        <v>1.5689259994005516</v>
      </c>
      <c r="K264" s="988">
        <v>2.3222799925788058</v>
      </c>
      <c r="L264" s="987">
        <v>1.7764599753866772</v>
      </c>
      <c r="M264" s="1533">
        <v>1.7218390030212114</v>
      </c>
      <c r="N264" s="988">
        <v>2.6777899948611461</v>
      </c>
      <c r="O264" s="992">
        <v>2.0999988762233156E-2</v>
      </c>
      <c r="P264" s="1532">
        <v>1.6733993397423513E-2</v>
      </c>
      <c r="Q264" s="993">
        <v>3.417499320454101E-2</v>
      </c>
      <c r="R264" s="1000">
        <v>1.9999958185053612E-3</v>
      </c>
      <c r="S264" s="1519">
        <v>1.999997921445932E-3</v>
      </c>
      <c r="T264" s="1001">
        <v>1.9999991964263315E-3</v>
      </c>
      <c r="U264" s="1000">
        <v>0</v>
      </c>
      <c r="V264" s="1519">
        <v>0</v>
      </c>
      <c r="W264" s="1001">
        <v>0</v>
      </c>
      <c r="X264" s="1000">
        <v>4.1999846852758859E-3</v>
      </c>
      <c r="Y264" s="1519">
        <v>3.3469999363071649E-3</v>
      </c>
      <c r="Z264" s="1001">
        <v>6.4649988852328623E-3</v>
      </c>
      <c r="AA264" s="1014">
        <v>298.81711256426757</v>
      </c>
      <c r="AB264" s="1518">
        <v>188.67297524872663</v>
      </c>
      <c r="AC264" s="1015">
        <v>235.21189049487339</v>
      </c>
    </row>
    <row r="265" spans="1:29" s="693" customFormat="1" ht="15" customHeight="1" x14ac:dyDescent="0.2">
      <c r="A265" s="1580" t="s">
        <v>703</v>
      </c>
      <c r="B265" s="1579" t="s">
        <v>199</v>
      </c>
      <c r="C265" s="1578" t="s">
        <v>17</v>
      </c>
      <c r="D265" s="1577" t="s">
        <v>1515</v>
      </c>
      <c r="E265" s="1576" t="s">
        <v>2049</v>
      </c>
      <c r="F265" s="1006">
        <v>4.0668941979522186</v>
      </c>
      <c r="G265" s="1550">
        <v>1.6136728718556326</v>
      </c>
      <c r="H265" s="1007">
        <v>1.1181118245030466</v>
      </c>
      <c r="I265" s="1006">
        <v>1.396198889111959</v>
      </c>
      <c r="J265" s="1550">
        <v>0.94355233776886616</v>
      </c>
      <c r="K265" s="1007">
        <v>1.7308897016567015</v>
      </c>
      <c r="L265" s="1006">
        <v>1.1731334627138683</v>
      </c>
      <c r="M265" s="1550">
        <v>1.082918451512942</v>
      </c>
      <c r="N265" s="1007">
        <v>1.9857697972605242</v>
      </c>
      <c r="O265" s="1008">
        <v>2.7000379218809257E-2</v>
      </c>
      <c r="P265" s="1549">
        <v>2.0671937659496899E-2</v>
      </c>
      <c r="Q265" s="1009">
        <v>4.3938938386533254E-2</v>
      </c>
      <c r="R265" s="1008">
        <v>1.9987061946507845E-3</v>
      </c>
      <c r="S265" s="1549">
        <v>1.9994075829383885E-3</v>
      </c>
      <c r="T265" s="1009">
        <v>2.0018953305601119E-3</v>
      </c>
      <c r="U265" s="1008">
        <v>0</v>
      </c>
      <c r="V265" s="1549">
        <v>0</v>
      </c>
      <c r="W265" s="1009">
        <v>0</v>
      </c>
      <c r="X265" s="1008">
        <v>5.3982912846594839E-3</v>
      </c>
      <c r="Y265" s="1549">
        <v>4.1326786365293473E-3</v>
      </c>
      <c r="Z265" s="1009">
        <v>8.3120520949492103E-3</v>
      </c>
      <c r="AA265" s="1010">
        <v>186.4018425572732</v>
      </c>
      <c r="AB265" s="459">
        <v>117.99242389719285</v>
      </c>
      <c r="AC265" s="540">
        <v>147.25739197947865</v>
      </c>
    </row>
    <row r="266" spans="1:29" s="693" customFormat="1" ht="15" customHeight="1" x14ac:dyDescent="0.2">
      <c r="A266" s="1580" t="s">
        <v>712</v>
      </c>
      <c r="B266" s="1579" t="s">
        <v>199</v>
      </c>
      <c r="C266" s="1578" t="s">
        <v>17</v>
      </c>
      <c r="D266" s="1577" t="s">
        <v>1522</v>
      </c>
      <c r="E266" s="1576" t="s">
        <v>2049</v>
      </c>
      <c r="F266" s="987">
        <v>4.616472991003568</v>
      </c>
      <c r="G266" s="1533">
        <v>1.8288279936408016</v>
      </c>
      <c r="H266" s="988">
        <v>1.229919990728862</v>
      </c>
      <c r="I266" s="987">
        <v>1.7594349967572791</v>
      </c>
      <c r="J266" s="1533">
        <v>1.1739519797514426</v>
      </c>
      <c r="K266" s="988">
        <v>1.9616799913202712</v>
      </c>
      <c r="L266" s="987">
        <v>1.407761005210882</v>
      </c>
      <c r="M266" s="1533">
        <v>1.321158996202731</v>
      </c>
      <c r="N266" s="988">
        <v>2.2365000018251484</v>
      </c>
      <c r="O266" s="992">
        <v>2.4000036300007143E-2</v>
      </c>
      <c r="P266" s="1532">
        <v>1.8703005933270702E-2</v>
      </c>
      <c r="Q266" s="993">
        <v>3.9055988084943434E-2</v>
      </c>
      <c r="R266" s="1000">
        <v>2.0000030250005951E-3</v>
      </c>
      <c r="S266" s="1519">
        <v>1.9999970248030462E-3</v>
      </c>
      <c r="T266" s="1001">
        <v>1.9999940490974615E-3</v>
      </c>
      <c r="U266" s="1000">
        <v>0</v>
      </c>
      <c r="V266" s="1519">
        <v>0</v>
      </c>
      <c r="W266" s="1001">
        <v>0</v>
      </c>
      <c r="X266" s="1000">
        <v>4.8000391021129551E-3</v>
      </c>
      <c r="Y266" s="1519">
        <v>3.7409936594438279E-3</v>
      </c>
      <c r="Z266" s="1001">
        <v>7.3880148270724479E-3</v>
      </c>
      <c r="AA266" s="1014">
        <v>218.55696804508781</v>
      </c>
      <c r="AB266" s="1518">
        <v>136.24916106567377</v>
      </c>
      <c r="AC266" s="1015">
        <v>168.163177367233</v>
      </c>
    </row>
    <row r="267" spans="1:29" s="693" customFormat="1" ht="15" customHeight="1" x14ac:dyDescent="0.2">
      <c r="A267" s="1580" t="s">
        <v>724</v>
      </c>
      <c r="B267" s="1579" t="s">
        <v>199</v>
      </c>
      <c r="C267" s="1578" t="s">
        <v>17</v>
      </c>
      <c r="D267" s="1577" t="s">
        <v>1516</v>
      </c>
      <c r="E267" s="1576" t="s">
        <v>2049</v>
      </c>
      <c r="F267" s="987">
        <v>5.3858850657158763</v>
      </c>
      <c r="G267" s="1533">
        <v>2.1515620096046413</v>
      </c>
      <c r="H267" s="988">
        <v>1.3417299911063638</v>
      </c>
      <c r="I267" s="987">
        <v>2.372400024483841</v>
      </c>
      <c r="J267" s="1533">
        <v>1.5689260074839133</v>
      </c>
      <c r="K267" s="988">
        <v>2.3222799954720004</v>
      </c>
      <c r="L267" s="987">
        <v>1.7764600335621643</v>
      </c>
      <c r="M267" s="1533">
        <v>1.7218390080887289</v>
      </c>
      <c r="N267" s="988">
        <v>2.6777899909633023</v>
      </c>
      <c r="O267" s="992">
        <v>2.1000006347875223E-2</v>
      </c>
      <c r="P267" s="1532">
        <v>1.6734003947807285E-2</v>
      </c>
      <c r="Q267" s="993">
        <v>3.4174998560872701E-2</v>
      </c>
      <c r="R267" s="1000">
        <v>2.0000115468137556E-3</v>
      </c>
      <c r="S267" s="1519">
        <v>2.0000011346735856E-3</v>
      </c>
      <c r="T267" s="1001">
        <v>1.9999952312941553E-3</v>
      </c>
      <c r="U267" s="1000">
        <v>0</v>
      </c>
      <c r="V267" s="1519">
        <v>0</v>
      </c>
      <c r="W267" s="1001">
        <v>0</v>
      </c>
      <c r="X267" s="1000">
        <v>4.199995524891584E-3</v>
      </c>
      <c r="Y267" s="1519">
        <v>3.3469976206936952E-3</v>
      </c>
      <c r="Z267" s="1001">
        <v>6.465002638116198E-3</v>
      </c>
      <c r="AA267" s="1014">
        <v>286.27634084574208</v>
      </c>
      <c r="AB267" s="1518">
        <v>179.14211368686003</v>
      </c>
      <c r="AC267" s="1015">
        <v>222.76100365816509</v>
      </c>
    </row>
    <row r="268" spans="1:29" s="693" customFormat="1" ht="15" customHeight="1" x14ac:dyDescent="0.2">
      <c r="A268" s="1580" t="s">
        <v>704</v>
      </c>
      <c r="B268" s="1579" t="s">
        <v>199</v>
      </c>
      <c r="C268" s="1578" t="s">
        <v>17</v>
      </c>
      <c r="D268" s="1577" t="s">
        <v>1515</v>
      </c>
      <c r="E268" s="1576" t="s">
        <v>2048</v>
      </c>
      <c r="F268" s="987">
        <v>3.8829153820228925</v>
      </c>
      <c r="G268" s="1533">
        <v>1.5424799632151427</v>
      </c>
      <c r="H268" s="988">
        <v>1.0774503866375262</v>
      </c>
      <c r="I268" s="987">
        <v>1.2908079837229913</v>
      </c>
      <c r="J268" s="1533">
        <v>0.8843545597388518</v>
      </c>
      <c r="K268" s="988">
        <v>1.5741404885413099</v>
      </c>
      <c r="L268" s="987">
        <v>1.1019076179895897</v>
      </c>
      <c r="M268" s="1533">
        <v>1.0283194679594148</v>
      </c>
      <c r="N268" s="988">
        <v>1.8079003958536306</v>
      </c>
      <c r="O268" s="992">
        <v>1.596026862057344E-2</v>
      </c>
      <c r="P268" s="1532">
        <v>9.6567863189563809E-3</v>
      </c>
      <c r="Q268" s="993">
        <v>3.0026068409826998E-2</v>
      </c>
      <c r="R268" s="1000">
        <v>2.0002995768477025E-3</v>
      </c>
      <c r="S268" s="1519">
        <v>1.9998721056285703E-3</v>
      </c>
      <c r="T268" s="1001">
        <v>2.0003335352099076E-3</v>
      </c>
      <c r="U268" s="1000">
        <v>0</v>
      </c>
      <c r="V268" s="1519">
        <v>0</v>
      </c>
      <c r="W268" s="1001">
        <v>0</v>
      </c>
      <c r="X268" s="1000">
        <v>3.192365783331045E-3</v>
      </c>
      <c r="Y268" s="1519">
        <v>1.9313572637912764E-3</v>
      </c>
      <c r="Z268" s="1001">
        <v>5.6788758107977639E-3</v>
      </c>
      <c r="AA268" s="1014">
        <v>185.53904016826232</v>
      </c>
      <c r="AB268" s="1518">
        <v>118.30750298420199</v>
      </c>
      <c r="AC268" s="1015">
        <v>148.15423721375217</v>
      </c>
    </row>
    <row r="269" spans="1:29" s="693" customFormat="1" ht="15" customHeight="1" x14ac:dyDescent="0.2">
      <c r="A269" s="1580" t="s">
        <v>713</v>
      </c>
      <c r="B269" s="1579" t="s">
        <v>199</v>
      </c>
      <c r="C269" s="1578" t="s">
        <v>17</v>
      </c>
      <c r="D269" s="1577" t="s">
        <v>1522</v>
      </c>
      <c r="E269" s="1576" t="s">
        <v>2048</v>
      </c>
      <c r="F269" s="987">
        <v>4.4076320423644768</v>
      </c>
      <c r="G269" s="1533">
        <v>1.7481449380563803</v>
      </c>
      <c r="H269" s="988">
        <v>1.1851899889478077</v>
      </c>
      <c r="I269" s="987">
        <v>1.6266260603870961</v>
      </c>
      <c r="J269" s="1533">
        <v>1.1003029917141243</v>
      </c>
      <c r="K269" s="988">
        <v>1.7840300109150196</v>
      </c>
      <c r="L269" s="987">
        <v>1.3222900603475156</v>
      </c>
      <c r="M269" s="1533">
        <v>1.2545509906076298</v>
      </c>
      <c r="N269" s="988">
        <v>2.036170025925621</v>
      </c>
      <c r="O269" s="992">
        <v>1.3680058155266597E-2</v>
      </c>
      <c r="P269" s="1532">
        <v>8.3480118252760947E-3</v>
      </c>
      <c r="Q269" s="993">
        <v>6.6400110913843839E-3</v>
      </c>
      <c r="R269" s="1000">
        <v>2.0000002355990382E-3</v>
      </c>
      <c r="S269" s="1519">
        <v>1.999982231154906E-3</v>
      </c>
      <c r="T269" s="1001">
        <v>2.0000254749111316E-3</v>
      </c>
      <c r="U269" s="1000">
        <v>0</v>
      </c>
      <c r="V269" s="1519">
        <v>0</v>
      </c>
      <c r="W269" s="1001">
        <v>0</v>
      </c>
      <c r="X269" s="1000">
        <v>2.7360116310533194E-3</v>
      </c>
      <c r="Y269" s="1519">
        <v>1.6699972282795338E-3</v>
      </c>
      <c r="Z269" s="1001">
        <v>1.2559866041159616E-3</v>
      </c>
      <c r="AA269" s="1014">
        <v>216.98889174094614</v>
      </c>
      <c r="AB269" s="1518">
        <v>136.99943106790431</v>
      </c>
      <c r="AC269" s="1015">
        <v>170.78451207461796</v>
      </c>
    </row>
    <row r="270" spans="1:29" s="693" customFormat="1" ht="15" customHeight="1" x14ac:dyDescent="0.2">
      <c r="A270" s="1580" t="s">
        <v>725</v>
      </c>
      <c r="B270" s="1579" t="s">
        <v>199</v>
      </c>
      <c r="C270" s="1578" t="s">
        <v>17</v>
      </c>
      <c r="D270" s="1577" t="s">
        <v>1516</v>
      </c>
      <c r="E270" s="1576" t="s">
        <v>2048</v>
      </c>
      <c r="F270" s="987">
        <v>5.1422379814883383</v>
      </c>
      <c r="G270" s="1533">
        <v>2.0566410106053312</v>
      </c>
      <c r="H270" s="988">
        <v>1.2929399971067097</v>
      </c>
      <c r="I270" s="987">
        <v>2.193321990052469</v>
      </c>
      <c r="J270" s="1533">
        <v>1.4704980015102294</v>
      </c>
      <c r="K270" s="988">
        <v>2.1119699928257121</v>
      </c>
      <c r="L270" s="987">
        <v>1.7000869871303106</v>
      </c>
      <c r="M270" s="1533">
        <v>1.6350290055188281</v>
      </c>
      <c r="N270" s="988">
        <v>2.4379199888008523</v>
      </c>
      <c r="O270" s="992">
        <v>9.8400005065179385E-3</v>
      </c>
      <c r="P270" s="1532">
        <v>6.1430053540228484E-3</v>
      </c>
      <c r="Q270" s="993">
        <v>1.757499948982991E-2</v>
      </c>
      <c r="R270" s="1000">
        <v>1.9999871277465971E-3</v>
      </c>
      <c r="S270" s="1519">
        <v>2.0000027067805085E-3</v>
      </c>
      <c r="T270" s="1001">
        <v>1.9999996897988605E-3</v>
      </c>
      <c r="U270" s="1000">
        <v>0</v>
      </c>
      <c r="V270" s="1519">
        <v>0</v>
      </c>
      <c r="W270" s="1001">
        <v>0</v>
      </c>
      <c r="X270" s="1000">
        <v>1.9679896360569192E-3</v>
      </c>
      <c r="Y270" s="1519">
        <v>1.2289993856598532E-3</v>
      </c>
      <c r="Z270" s="1001">
        <v>3.3250017000130308E-3</v>
      </c>
      <c r="AA270" s="1014">
        <v>290.08716870234025</v>
      </c>
      <c r="AB270" s="1518">
        <v>183.82304555565509</v>
      </c>
      <c r="AC270" s="1015">
        <v>231.14440313943936</v>
      </c>
    </row>
    <row r="271" spans="1:29" s="693" customFormat="1" ht="15" customHeight="1" x14ac:dyDescent="0.2">
      <c r="A271" s="1580" t="s">
        <v>705</v>
      </c>
      <c r="B271" s="1579" t="s">
        <v>199</v>
      </c>
      <c r="C271" s="1578" t="s">
        <v>17</v>
      </c>
      <c r="D271" s="1577" t="s">
        <v>1515</v>
      </c>
      <c r="E271" s="1576" t="s">
        <v>2047</v>
      </c>
      <c r="F271" s="987">
        <v>3.8827195467422095</v>
      </c>
      <c r="G271" s="1533">
        <v>1.5425016277219128</v>
      </c>
      <c r="H271" s="988">
        <v>1.0775328692962103</v>
      </c>
      <c r="I271" s="987">
        <v>1.2907648725212464</v>
      </c>
      <c r="J271" s="1533">
        <v>0.88432322940027497</v>
      </c>
      <c r="K271" s="988">
        <v>1.574245939675174</v>
      </c>
      <c r="L271" s="987">
        <v>1.101869688385269</v>
      </c>
      <c r="M271" s="1533">
        <v>1.0282861896838602</v>
      </c>
      <c r="N271" s="988">
        <v>1.8080046403712298</v>
      </c>
      <c r="O271" s="992">
        <v>1.5977337110481587E-2</v>
      </c>
      <c r="P271" s="1532">
        <v>9.6216450842798243E-3</v>
      </c>
      <c r="Q271" s="993">
        <v>3.0065738592420725E-2</v>
      </c>
      <c r="R271" s="1000">
        <v>2.0396600566572236E-3</v>
      </c>
      <c r="S271" s="1519">
        <v>2.0256094914273318E-3</v>
      </c>
      <c r="T271" s="1001">
        <v>2.0301624129930394E-3</v>
      </c>
      <c r="U271" s="1000">
        <v>0</v>
      </c>
      <c r="V271" s="1519">
        <v>0</v>
      </c>
      <c r="W271" s="1001">
        <v>0</v>
      </c>
      <c r="X271" s="1000">
        <v>3.1728045325779041E-3</v>
      </c>
      <c r="Y271" s="1519">
        <v>1.9532662953049267E-3</v>
      </c>
      <c r="Z271" s="1001">
        <v>5.7037896365042537E-3</v>
      </c>
      <c r="AA271" s="1014">
        <v>186.88917847025496</v>
      </c>
      <c r="AB271" s="1518">
        <v>118.30615640599002</v>
      </c>
      <c r="AC271" s="1015">
        <v>147.65651585460171</v>
      </c>
    </row>
    <row r="272" spans="1:29" s="693" customFormat="1" ht="15" customHeight="1" x14ac:dyDescent="0.2">
      <c r="A272" s="1580" t="s">
        <v>714</v>
      </c>
      <c r="B272" s="1579" t="s">
        <v>199</v>
      </c>
      <c r="C272" s="1578" t="s">
        <v>17</v>
      </c>
      <c r="D272" s="1577" t="s">
        <v>1522</v>
      </c>
      <c r="E272" s="1576" t="s">
        <v>2047</v>
      </c>
      <c r="F272" s="987">
        <v>4.407631631675506</v>
      </c>
      <c r="G272" s="1533">
        <v>1.7481448983008878</v>
      </c>
      <c r="H272" s="988">
        <v>1.1851899859920592</v>
      </c>
      <c r="I272" s="987">
        <v>1.6266260245324251</v>
      </c>
      <c r="J272" s="1533">
        <v>1.1003029294636562</v>
      </c>
      <c r="K272" s="988">
        <v>1.7840301126786804</v>
      </c>
      <c r="L272" s="987">
        <v>1.3222898025759673</v>
      </c>
      <c r="M272" s="1533">
        <v>1.2545508627294428</v>
      </c>
      <c r="N272" s="988">
        <v>2.036169970630779</v>
      </c>
      <c r="O272" s="992">
        <v>1.3680129862811273E-2</v>
      </c>
      <c r="P272" s="1532">
        <v>8.3480769697049529E-3</v>
      </c>
      <c r="Q272" s="993">
        <v>6.6399308918154614E-3</v>
      </c>
      <c r="R272" s="1000">
        <v>2.0001471444582894E-3</v>
      </c>
      <c r="S272" s="1519">
        <v>2.0000561298684789E-3</v>
      </c>
      <c r="T272" s="1001">
        <v>1.9999103632397887E-3</v>
      </c>
      <c r="U272" s="1000">
        <v>0</v>
      </c>
      <c r="V272" s="1519">
        <v>0</v>
      </c>
      <c r="W272" s="1001">
        <v>0</v>
      </c>
      <c r="X272" s="1000">
        <v>2.7358694359045001E-3</v>
      </c>
      <c r="Y272" s="1519">
        <v>1.6699590461969819E-3</v>
      </c>
      <c r="Z272" s="1001">
        <v>1.2560131326641627E-3</v>
      </c>
      <c r="AA272" s="1014">
        <v>214.58751886266728</v>
      </c>
      <c r="AB272" s="1518">
        <v>136.61020765569404</v>
      </c>
      <c r="AC272" s="1015">
        <v>170.94302331610314</v>
      </c>
    </row>
    <row r="273" spans="1:29" s="693" customFormat="1" ht="15" customHeight="1" x14ac:dyDescent="0.2">
      <c r="A273" s="1580" t="s">
        <v>726</v>
      </c>
      <c r="B273" s="1579" t="s">
        <v>199</v>
      </c>
      <c r="C273" s="1578" t="s">
        <v>17</v>
      </c>
      <c r="D273" s="1577" t="s">
        <v>1516</v>
      </c>
      <c r="E273" s="1576" t="s">
        <v>2047</v>
      </c>
      <c r="F273" s="987">
        <v>5.1422382042255759</v>
      </c>
      <c r="G273" s="1533">
        <v>2.0566409401614747</v>
      </c>
      <c r="H273" s="988">
        <v>1.2929399632332714</v>
      </c>
      <c r="I273" s="987">
        <v>2.1933220783615748</v>
      </c>
      <c r="J273" s="1533">
        <v>1.4704979337653823</v>
      </c>
      <c r="K273" s="988">
        <v>2.1119699272615255</v>
      </c>
      <c r="L273" s="987">
        <v>1.7000870203543661</v>
      </c>
      <c r="M273" s="1533">
        <v>1.6350289559085549</v>
      </c>
      <c r="N273" s="988">
        <v>2.4379198914873079</v>
      </c>
      <c r="O273" s="992">
        <v>9.840042848618934E-3</v>
      </c>
      <c r="P273" s="1532">
        <v>6.1430223665129274E-3</v>
      </c>
      <c r="Q273" s="993">
        <v>1.757502761399567E-2</v>
      </c>
      <c r="R273" s="1000">
        <v>1.999941477539461E-3</v>
      </c>
      <c r="S273" s="1519">
        <v>1.9999880836090844E-3</v>
      </c>
      <c r="T273" s="1001">
        <v>1.9999759349096338E-3</v>
      </c>
      <c r="U273" s="1000">
        <v>0</v>
      </c>
      <c r="V273" s="1519">
        <v>0</v>
      </c>
      <c r="W273" s="1001">
        <v>0</v>
      </c>
      <c r="X273" s="1000">
        <v>1.9680085697237866E-3</v>
      </c>
      <c r="Y273" s="1519">
        <v>1.2289853064143292E-3</v>
      </c>
      <c r="Z273" s="1001">
        <v>3.325016503018256E-3</v>
      </c>
      <c r="AA273" s="1014">
        <v>306.73098802452347</v>
      </c>
      <c r="AB273" s="1518">
        <v>189.83000776960972</v>
      </c>
      <c r="AC273" s="1015">
        <v>234.319021582978</v>
      </c>
    </row>
    <row r="274" spans="1:29" s="693" customFormat="1" ht="15" customHeight="1" x14ac:dyDescent="0.2">
      <c r="A274" s="1580" t="s">
        <v>706</v>
      </c>
      <c r="B274" s="1579" t="s">
        <v>199</v>
      </c>
      <c r="C274" s="1578" t="s">
        <v>17</v>
      </c>
      <c r="D274" s="1577" t="s">
        <v>1515</v>
      </c>
      <c r="E274" s="1576" t="s">
        <v>2046</v>
      </c>
      <c r="F274" s="987">
        <v>3.882914</v>
      </c>
      <c r="G274" s="1533">
        <v>1.5424800000000001</v>
      </c>
      <c r="H274" s="988">
        <v>1.07745</v>
      </c>
      <c r="I274" s="987">
        <v>1.290807</v>
      </c>
      <c r="J274" s="1533">
        <v>0.884355</v>
      </c>
      <c r="K274" s="988">
        <v>1.5741400000000001</v>
      </c>
      <c r="L274" s="987">
        <v>1.1019080000000001</v>
      </c>
      <c r="M274" s="1533">
        <v>1.0283199999999999</v>
      </c>
      <c r="N274" s="988">
        <v>1.8079000000000001</v>
      </c>
      <c r="O274" s="992">
        <v>1.5959999999999998E-2</v>
      </c>
      <c r="P274" s="1532">
        <v>9.6570000000000007E-3</v>
      </c>
      <c r="Q274" s="993">
        <v>3.0026000000000001E-2</v>
      </c>
      <c r="R274" s="1000">
        <v>2E-3</v>
      </c>
      <c r="S274" s="1519">
        <v>2E-3</v>
      </c>
      <c r="T274" s="1001">
        <v>2E-3</v>
      </c>
      <c r="U274" s="1000">
        <v>0</v>
      </c>
      <c r="V274" s="1519">
        <v>0</v>
      </c>
      <c r="W274" s="1001">
        <v>0</v>
      </c>
      <c r="X274" s="1000">
        <v>3.192E-3</v>
      </c>
      <c r="Y274" s="1519">
        <v>1.931E-3</v>
      </c>
      <c r="Z274" s="1001">
        <v>5.679E-3</v>
      </c>
      <c r="AA274" s="1014">
        <v>0</v>
      </c>
      <c r="AB274" s="1518">
        <v>0</v>
      </c>
      <c r="AC274" s="1015">
        <v>0</v>
      </c>
    </row>
    <row r="275" spans="1:29" s="693" customFormat="1" ht="15" customHeight="1" x14ac:dyDescent="0.2">
      <c r="A275" s="1580" t="s">
        <v>715</v>
      </c>
      <c r="B275" s="1579" t="s">
        <v>199</v>
      </c>
      <c r="C275" s="1578" t="s">
        <v>17</v>
      </c>
      <c r="D275" s="1577" t="s">
        <v>1522</v>
      </c>
      <c r="E275" s="1576" t="s">
        <v>2046</v>
      </c>
      <c r="F275" s="987">
        <v>4.4076315508658768</v>
      </c>
      <c r="G275" s="1533">
        <v>1.7481452013183896</v>
      </c>
      <c r="H275" s="988">
        <v>1.185190034541918</v>
      </c>
      <c r="I275" s="987">
        <v>1.6266259963469099</v>
      </c>
      <c r="J275" s="1533">
        <v>1.1003030139665271</v>
      </c>
      <c r="K275" s="988">
        <v>1.7840301484008148</v>
      </c>
      <c r="L275" s="987">
        <v>1.3222900268895879</v>
      </c>
      <c r="M275" s="1533">
        <v>1.2545510652892855</v>
      </c>
      <c r="N275" s="988">
        <v>2.0361701020359648</v>
      </c>
      <c r="O275" s="992">
        <v>1.3680054465612341E-2</v>
      </c>
      <c r="P275" s="1532">
        <v>8.3479418287543527E-3</v>
      </c>
      <c r="Q275" s="993">
        <v>6.6400691948213077E-3</v>
      </c>
      <c r="R275" s="1000">
        <v>2.0000262093918231E-3</v>
      </c>
      <c r="S275" s="1519">
        <v>2.000078077218369E-3</v>
      </c>
      <c r="T275" s="1001">
        <v>1.9999847020292761E-3</v>
      </c>
      <c r="U275" s="1000">
        <v>0</v>
      </c>
      <c r="V275" s="1519">
        <v>0</v>
      </c>
      <c r="W275" s="1001">
        <v>0</v>
      </c>
      <c r="X275" s="1000">
        <v>2.7357612798670061E-3</v>
      </c>
      <c r="Y275" s="1519">
        <v>1.6699229824010231E-3</v>
      </c>
      <c r="Z275" s="1001">
        <v>1.2559334004344325E-3</v>
      </c>
      <c r="AA275" s="1014">
        <v>211.13395620161012</v>
      </c>
      <c r="AB275" s="1518">
        <v>131.93447090601174</v>
      </c>
      <c r="AC275" s="1015">
        <v>163.80279325947413</v>
      </c>
    </row>
    <row r="276" spans="1:29" s="693" customFormat="1" ht="15" customHeight="1" x14ac:dyDescent="0.2">
      <c r="A276" s="1580" t="s">
        <v>727</v>
      </c>
      <c r="B276" s="1579" t="s">
        <v>199</v>
      </c>
      <c r="C276" s="1578" t="s">
        <v>17</v>
      </c>
      <c r="D276" s="1577" t="s">
        <v>1516</v>
      </c>
      <c r="E276" s="1576" t="s">
        <v>2046</v>
      </c>
      <c r="F276" s="987">
        <v>5.1422376417663038</v>
      </c>
      <c r="G276" s="1533">
        <v>2.0566409207771614</v>
      </c>
      <c r="H276" s="988">
        <v>1.2929400242648998</v>
      </c>
      <c r="I276" s="987">
        <v>2.1933218165026429</v>
      </c>
      <c r="J276" s="1533">
        <v>1.470497955371455</v>
      </c>
      <c r="K276" s="988">
        <v>2.1119700413952502</v>
      </c>
      <c r="L276" s="987">
        <v>1.7000869979859896</v>
      </c>
      <c r="M276" s="1533">
        <v>1.635028899490867</v>
      </c>
      <c r="N276" s="988">
        <v>2.4379200140833031</v>
      </c>
      <c r="O276" s="992">
        <v>9.8400030992135748E-3</v>
      </c>
      <c r="P276" s="1532">
        <v>6.1430456233523547E-3</v>
      </c>
      <c r="Q276" s="993">
        <v>1.7574982442319767E-2</v>
      </c>
      <c r="R276" s="1000">
        <v>1.999901475617846E-3</v>
      </c>
      <c r="S276" s="1519">
        <v>2.0000210300314268E-3</v>
      </c>
      <c r="T276" s="1001">
        <v>1.99997305964409E-3</v>
      </c>
      <c r="U276" s="1000">
        <v>0</v>
      </c>
      <c r="V276" s="1519">
        <v>0</v>
      </c>
      <c r="W276" s="1001">
        <v>0</v>
      </c>
      <c r="X276" s="1000">
        <v>1.9680962745826703E-3</v>
      </c>
      <c r="Y276" s="1519">
        <v>1.2289560117867907E-3</v>
      </c>
      <c r="Z276" s="1001">
        <v>3.3250437548539087E-3</v>
      </c>
      <c r="AA276" s="1014">
        <v>308.96411034156876</v>
      </c>
      <c r="AB276" s="1518">
        <v>189.48001252696099</v>
      </c>
      <c r="AC276" s="1015">
        <v>232.90483040581466</v>
      </c>
    </row>
    <row r="277" spans="1:29" s="693" customFormat="1" ht="15" customHeight="1" x14ac:dyDescent="0.2">
      <c r="A277" s="1580" t="s">
        <v>707</v>
      </c>
      <c r="B277" s="1579" t="s">
        <v>199</v>
      </c>
      <c r="C277" s="1578" t="s">
        <v>17</v>
      </c>
      <c r="D277" s="1577" t="s">
        <v>1515</v>
      </c>
      <c r="E277" s="1576" t="s">
        <v>2045</v>
      </c>
      <c r="F277" s="987">
        <v>3.882914</v>
      </c>
      <c r="G277" s="1533">
        <v>1.5424800000000001</v>
      </c>
      <c r="H277" s="988">
        <v>1.07745</v>
      </c>
      <c r="I277" s="987">
        <v>1.290807</v>
      </c>
      <c r="J277" s="1533">
        <v>0.884355</v>
      </c>
      <c r="K277" s="988">
        <v>1.5741400000000001</v>
      </c>
      <c r="L277" s="987">
        <v>1.1019080000000001</v>
      </c>
      <c r="M277" s="1533">
        <v>1.0283199999999999</v>
      </c>
      <c r="N277" s="988">
        <v>1.8079000000000001</v>
      </c>
      <c r="O277" s="992">
        <v>1.5959999999999998E-2</v>
      </c>
      <c r="P277" s="1532">
        <v>9.6570000000000007E-3</v>
      </c>
      <c r="Q277" s="993">
        <v>3.0026000000000001E-2</v>
      </c>
      <c r="R277" s="1000">
        <v>2E-3</v>
      </c>
      <c r="S277" s="1519">
        <v>2E-3</v>
      </c>
      <c r="T277" s="1001">
        <v>2E-3</v>
      </c>
      <c r="U277" s="1000">
        <v>0</v>
      </c>
      <c r="V277" s="1519">
        <v>0</v>
      </c>
      <c r="W277" s="1001">
        <v>0</v>
      </c>
      <c r="X277" s="1000">
        <v>3.192E-3</v>
      </c>
      <c r="Y277" s="1519">
        <v>1.931E-3</v>
      </c>
      <c r="Z277" s="1001">
        <v>5.679E-3</v>
      </c>
      <c r="AA277" s="1014">
        <v>0</v>
      </c>
      <c r="AB277" s="1518">
        <v>0</v>
      </c>
      <c r="AC277" s="1015">
        <v>0</v>
      </c>
    </row>
    <row r="278" spans="1:29" s="693" customFormat="1" ht="15" customHeight="1" x14ac:dyDescent="0.2">
      <c r="A278" s="1580" t="s">
        <v>716</v>
      </c>
      <c r="B278" s="1579" t="s">
        <v>199</v>
      </c>
      <c r="C278" s="1578" t="s">
        <v>17</v>
      </c>
      <c r="D278" s="1577" t="s">
        <v>1522</v>
      </c>
      <c r="E278" s="1576" t="s">
        <v>2045</v>
      </c>
      <c r="F278" s="987">
        <v>4.4076322104541434</v>
      </c>
      <c r="G278" s="1533">
        <v>1.7481450026360761</v>
      </c>
      <c r="H278" s="988">
        <v>1.1851903847609608</v>
      </c>
      <c r="I278" s="987">
        <v>1.6266261299460512</v>
      </c>
      <c r="J278" s="1533">
        <v>1.1003029948693963</v>
      </c>
      <c r="K278" s="988">
        <v>1.7840301147194635</v>
      </c>
      <c r="L278" s="987">
        <v>1.3222903848582717</v>
      </c>
      <c r="M278" s="1533">
        <v>1.2545509747326486</v>
      </c>
      <c r="N278" s="988">
        <v>2.0361702371694732</v>
      </c>
      <c r="O278" s="992">
        <v>1.3680241055157605E-2</v>
      </c>
      <c r="P278" s="1532">
        <v>8.3480522784106417E-3</v>
      </c>
      <c r="Q278" s="993">
        <v>6.640011194380787E-3</v>
      </c>
      <c r="R278" s="1000">
        <v>2.000072172202876E-3</v>
      </c>
      <c r="S278" s="1519">
        <v>2.0001353937805022E-3</v>
      </c>
      <c r="T278" s="1001">
        <v>1.9998486005877048E-3</v>
      </c>
      <c r="U278" s="1000">
        <v>0</v>
      </c>
      <c r="V278" s="1519">
        <v>0</v>
      </c>
      <c r="W278" s="1001">
        <v>0</v>
      </c>
      <c r="X278" s="1000">
        <v>2.7362286415387113E-3</v>
      </c>
      <c r="Y278" s="1519">
        <v>1.6698566261921322E-3</v>
      </c>
      <c r="Z278" s="1001">
        <v>1.2561563359507078E-3</v>
      </c>
      <c r="AA278" s="1014">
        <v>213.5717517997943</v>
      </c>
      <c r="AB278" s="1518">
        <v>134.69041432548255</v>
      </c>
      <c r="AC278" s="1015">
        <v>167.83492646805814</v>
      </c>
    </row>
    <row r="279" spans="1:29" s="693" customFormat="1" ht="15" customHeight="1" x14ac:dyDescent="0.2">
      <c r="A279" s="1580" t="s">
        <v>728</v>
      </c>
      <c r="B279" s="1579" t="s">
        <v>199</v>
      </c>
      <c r="C279" s="1578" t="s">
        <v>17</v>
      </c>
      <c r="D279" s="1577" t="s">
        <v>1516</v>
      </c>
      <c r="E279" s="1576" t="s">
        <v>2045</v>
      </c>
      <c r="F279" s="987">
        <v>5.1422376010056956</v>
      </c>
      <c r="G279" s="1533">
        <v>2.0566409292173278</v>
      </c>
      <c r="H279" s="988">
        <v>1.2929400679968643</v>
      </c>
      <c r="I279" s="987">
        <v>2.1933217992457279</v>
      </c>
      <c r="J279" s="1533">
        <v>1.4704978981313208</v>
      </c>
      <c r="K279" s="988">
        <v>2.1119700712567129</v>
      </c>
      <c r="L279" s="987">
        <v>1.70008686534792</v>
      </c>
      <c r="M279" s="1533">
        <v>1.6350289644370821</v>
      </c>
      <c r="N279" s="988">
        <v>2.4379200720500833</v>
      </c>
      <c r="O279" s="992">
        <v>9.8400634494715238E-3</v>
      </c>
      <c r="P279" s="1532">
        <v>6.1430152191882022E-3</v>
      </c>
      <c r="Q279" s="993">
        <v>1.757496195337031E-2</v>
      </c>
      <c r="R279" s="1000">
        <v>2.0000611474498813E-3</v>
      </c>
      <c r="S279" s="1519">
        <v>2.0000125171570999E-3</v>
      </c>
      <c r="T279" s="1001">
        <v>1.9999963846412329E-3</v>
      </c>
      <c r="U279" s="1000">
        <v>0</v>
      </c>
      <c r="V279" s="1519">
        <v>0</v>
      </c>
      <c r="W279" s="1001">
        <v>0</v>
      </c>
      <c r="X279" s="1000">
        <v>1.9680486589824706E-3</v>
      </c>
      <c r="Y279" s="1519">
        <v>1.2289732696110134E-3</v>
      </c>
      <c r="Z279" s="1001">
        <v>3.3250253727886807E-3</v>
      </c>
      <c r="AA279" s="1014">
        <v>337.33940755314882</v>
      </c>
      <c r="AB279" s="1518">
        <v>212.08155350965663</v>
      </c>
      <c r="AC279" s="1015">
        <v>264.39542986515318</v>
      </c>
    </row>
    <row r="280" spans="1:29" s="693" customFormat="1" ht="15" customHeight="1" x14ac:dyDescent="0.2">
      <c r="A280" s="1580" t="s">
        <v>717</v>
      </c>
      <c r="B280" s="1579" t="s">
        <v>199</v>
      </c>
      <c r="C280" s="1578" t="s">
        <v>17</v>
      </c>
      <c r="D280" s="1577" t="s">
        <v>1522</v>
      </c>
      <c r="E280" s="1576" t="s">
        <v>2044</v>
      </c>
      <c r="F280" s="987">
        <v>4.4076311288749883</v>
      </c>
      <c r="G280" s="1533">
        <v>1.7481453755772276</v>
      </c>
      <c r="H280" s="988">
        <v>1.1851903069735457</v>
      </c>
      <c r="I280" s="987">
        <v>1.6266260852769929</v>
      </c>
      <c r="J280" s="1533">
        <v>1.1003033052892874</v>
      </c>
      <c r="K280" s="988">
        <v>1.7840303478554924</v>
      </c>
      <c r="L280" s="987">
        <v>1.3222899617135149</v>
      </c>
      <c r="M280" s="1533">
        <v>1.2545510976237728</v>
      </c>
      <c r="N280" s="988">
        <v>2.0361703212935622</v>
      </c>
      <c r="O280" s="992">
        <v>1.3679708162902921E-2</v>
      </c>
      <c r="P280" s="1532">
        <v>8.3480074194566076E-3</v>
      </c>
      <c r="Q280" s="993">
        <v>6.6401047363737866E-3</v>
      </c>
      <c r="R280" s="1000">
        <v>1.999993769489815E-3</v>
      </c>
      <c r="S280" s="1519">
        <v>1.9999801823923111E-3</v>
      </c>
      <c r="T280" s="1001">
        <v>1.9998904273145811E-3</v>
      </c>
      <c r="U280" s="1000">
        <v>0</v>
      </c>
      <c r="V280" s="1519">
        <v>0</v>
      </c>
      <c r="W280" s="1001">
        <v>0</v>
      </c>
      <c r="X280" s="1000">
        <v>2.7358170223768775E-3</v>
      </c>
      <c r="Y280" s="1519">
        <v>1.6701129060252239E-3</v>
      </c>
      <c r="Z280" s="1001">
        <v>1.2559296770061721E-3</v>
      </c>
      <c r="AA280" s="1014">
        <v>218.07617920193397</v>
      </c>
      <c r="AB280" s="1518">
        <v>138.39755591362209</v>
      </c>
      <c r="AC280" s="1015">
        <v>172.94895121937395</v>
      </c>
    </row>
    <row r="281" spans="1:29" s="693" customFormat="1" ht="15" customHeight="1" x14ac:dyDescent="0.2">
      <c r="A281" s="1580" t="s">
        <v>729</v>
      </c>
      <c r="B281" s="1579" t="s">
        <v>199</v>
      </c>
      <c r="C281" s="1578" t="s">
        <v>17</v>
      </c>
      <c r="D281" s="1577" t="s">
        <v>1516</v>
      </c>
      <c r="E281" s="1576" t="s">
        <v>2044</v>
      </c>
      <c r="F281" s="987">
        <v>5.1422381654297835</v>
      </c>
      <c r="G281" s="1533">
        <v>2.0566410586890225</v>
      </c>
      <c r="H281" s="988">
        <v>1.2929400448377217</v>
      </c>
      <c r="I281" s="987">
        <v>2.193322078747042</v>
      </c>
      <c r="J281" s="1533">
        <v>1.4704980305339477</v>
      </c>
      <c r="K281" s="988">
        <v>2.1119700477270764</v>
      </c>
      <c r="L281" s="987">
        <v>1.7000870706346112</v>
      </c>
      <c r="M281" s="1533">
        <v>1.6350289907318971</v>
      </c>
      <c r="N281" s="988">
        <v>2.4379200900128866</v>
      </c>
      <c r="O281" s="992">
        <v>9.8399451263898249E-3</v>
      </c>
      <c r="P281" s="1532">
        <v>6.1429632556399541E-3</v>
      </c>
      <c r="Q281" s="993">
        <v>1.7574973830602275E-2</v>
      </c>
      <c r="R281" s="1000">
        <v>1.9999554617831298E-3</v>
      </c>
      <c r="S281" s="1519">
        <v>1.9999842387087735E-3</v>
      </c>
      <c r="T281" s="1001">
        <v>1.9999641466948528E-3</v>
      </c>
      <c r="U281" s="1000">
        <v>0</v>
      </c>
      <c r="V281" s="1519">
        <v>0</v>
      </c>
      <c r="W281" s="1001">
        <v>0</v>
      </c>
      <c r="X281" s="1000">
        <v>1.9680522000536669E-3</v>
      </c>
      <c r="Y281" s="1519">
        <v>1.2289944095318108E-3</v>
      </c>
      <c r="Z281" s="1001">
        <v>3.3250425494371384E-3</v>
      </c>
      <c r="AA281" s="1014">
        <v>330.08937888297834</v>
      </c>
      <c r="AB281" s="1518">
        <v>200.68391487604748</v>
      </c>
      <c r="AC281" s="1015">
        <v>245.27992696470841</v>
      </c>
    </row>
    <row r="282" spans="1:29" s="693" customFormat="1" ht="15" customHeight="1" x14ac:dyDescent="0.2">
      <c r="A282" s="1580" t="s">
        <v>718</v>
      </c>
      <c r="B282" s="1579" t="s">
        <v>199</v>
      </c>
      <c r="C282" s="1578" t="s">
        <v>17</v>
      </c>
      <c r="D282" s="1577" t="s">
        <v>1522</v>
      </c>
      <c r="E282" s="1576" t="s">
        <v>2043</v>
      </c>
      <c r="F282" s="987">
        <v>4.4076304578999297</v>
      </c>
      <c r="G282" s="1533">
        <v>1.7481463280345277</v>
      </c>
      <c r="H282" s="988">
        <v>1.185190479397547</v>
      </c>
      <c r="I282" s="987">
        <v>1.6266241307956721</v>
      </c>
      <c r="J282" s="1533">
        <v>1.1003030489178287</v>
      </c>
      <c r="K282" s="988">
        <v>1.7840298862360304</v>
      </c>
      <c r="L282" s="987">
        <v>1.3222902028978094</v>
      </c>
      <c r="M282" s="1533">
        <v>1.2545519904080014</v>
      </c>
      <c r="N282" s="988">
        <v>2.036170262480431</v>
      </c>
      <c r="O282" s="992">
        <v>1.36792462882338E-2</v>
      </c>
      <c r="P282" s="1532">
        <v>8.3474960924435695E-3</v>
      </c>
      <c r="Q282" s="993">
        <v>6.6400113255419835E-3</v>
      </c>
      <c r="R282" s="1000">
        <v>2.0010612657191994E-3</v>
      </c>
      <c r="S282" s="1519">
        <v>1.9998498406263009E-3</v>
      </c>
      <c r="T282" s="1001">
        <v>1.9998378138405271E-3</v>
      </c>
      <c r="U282" s="1000">
        <v>0</v>
      </c>
      <c r="V282" s="1519">
        <v>0</v>
      </c>
      <c r="W282" s="1001">
        <v>0</v>
      </c>
      <c r="X282" s="1000">
        <v>2.736275468778969E-3</v>
      </c>
      <c r="Y282" s="1519">
        <v>1.6699542468938623E-3</v>
      </c>
      <c r="Z282" s="1001">
        <v>1.256255506426283E-3</v>
      </c>
      <c r="AA282" s="1014">
        <v>218.57291300391472</v>
      </c>
      <c r="AB282" s="1518">
        <v>138.48240405157293</v>
      </c>
      <c r="AC282" s="1015">
        <v>172.90616705999099</v>
      </c>
    </row>
    <row r="283" spans="1:29" s="693" customFormat="1" ht="15" customHeight="1" x14ac:dyDescent="0.2">
      <c r="A283" s="1580" t="s">
        <v>730</v>
      </c>
      <c r="B283" s="1579" t="s">
        <v>199</v>
      </c>
      <c r="C283" s="1578" t="s">
        <v>17</v>
      </c>
      <c r="D283" s="1577" t="s">
        <v>1516</v>
      </c>
      <c r="E283" s="1576" t="s">
        <v>2043</v>
      </c>
      <c r="F283" s="987">
        <v>5.1422379743287525</v>
      </c>
      <c r="G283" s="1533">
        <v>2.0566409981594558</v>
      </c>
      <c r="H283" s="988">
        <v>1.2929400160575755</v>
      </c>
      <c r="I283" s="987">
        <v>2.1933219985152794</v>
      </c>
      <c r="J283" s="1533">
        <v>1.470497988077671</v>
      </c>
      <c r="K283" s="988">
        <v>2.1119700925160303</v>
      </c>
      <c r="L283" s="987">
        <v>1.7000870273404007</v>
      </c>
      <c r="M283" s="1533">
        <v>1.635028986896649</v>
      </c>
      <c r="N283" s="988">
        <v>2.437920040740515</v>
      </c>
      <c r="O283" s="992">
        <v>9.8400719752132371E-3</v>
      </c>
      <c r="P283" s="1532">
        <v>6.1430055489817325E-3</v>
      </c>
      <c r="Q283" s="993">
        <v>1.7575012839727872E-2</v>
      </c>
      <c r="R283" s="1000">
        <v>2.0000092547114742E-3</v>
      </c>
      <c r="S283" s="1519">
        <v>2.000023721668377E-3</v>
      </c>
      <c r="T283" s="1001">
        <v>2.0000313286027143E-3</v>
      </c>
      <c r="U283" s="1000">
        <v>0</v>
      </c>
      <c r="V283" s="1519">
        <v>0</v>
      </c>
      <c r="W283" s="1001">
        <v>0</v>
      </c>
      <c r="X283" s="1000">
        <v>1.9679482899606872E-3</v>
      </c>
      <c r="Y283" s="1519">
        <v>1.2289939527121384E-3</v>
      </c>
      <c r="Z283" s="1001">
        <v>3.3249979253132779E-3</v>
      </c>
      <c r="AA283" s="1014">
        <v>313.45198457371805</v>
      </c>
      <c r="AB283" s="1518">
        <v>189.87805861261634</v>
      </c>
      <c r="AC283" s="1015">
        <v>232.04366657301415</v>
      </c>
    </row>
    <row r="284" spans="1:29" s="693" customFormat="1" ht="15" customHeight="1" x14ac:dyDescent="0.2">
      <c r="A284" s="1580" t="s">
        <v>719</v>
      </c>
      <c r="B284" s="1579" t="s">
        <v>199</v>
      </c>
      <c r="C284" s="1578" t="s">
        <v>17</v>
      </c>
      <c r="D284" s="1577" t="s">
        <v>1522</v>
      </c>
      <c r="E284" s="1576" t="s">
        <v>2042</v>
      </c>
      <c r="F284" s="987">
        <v>4.4078030654900138</v>
      </c>
      <c r="G284" s="1533">
        <v>1.7481468303386114</v>
      </c>
      <c r="H284" s="988">
        <v>1.1851822503961964</v>
      </c>
      <c r="I284" s="987">
        <v>1.6266604737575476</v>
      </c>
      <c r="J284" s="1533">
        <v>1.1003380181462374</v>
      </c>
      <c r="K284" s="988">
        <v>1.7839936608557843</v>
      </c>
      <c r="L284" s="987">
        <v>1.322340919647004</v>
      </c>
      <c r="M284" s="1533">
        <v>1.2545810354029532</v>
      </c>
      <c r="N284" s="988">
        <v>2.0361331220285259</v>
      </c>
      <c r="O284" s="992">
        <v>1.3655364607524383E-2</v>
      </c>
      <c r="P284" s="1532">
        <v>8.3615015121864429E-3</v>
      </c>
      <c r="Q284" s="993">
        <v>6.6561014263074479E-3</v>
      </c>
      <c r="R284" s="1000">
        <v>2.0436600092893636E-3</v>
      </c>
      <c r="S284" s="1519">
        <v>2.0162485915910574E-3</v>
      </c>
      <c r="T284" s="1001">
        <v>1.9809825673534074E-3</v>
      </c>
      <c r="U284" s="1000">
        <v>0</v>
      </c>
      <c r="V284" s="1519">
        <v>0</v>
      </c>
      <c r="W284" s="1001">
        <v>0</v>
      </c>
      <c r="X284" s="1000">
        <v>2.6939154667905245E-3</v>
      </c>
      <c r="Y284" s="1519">
        <v>1.6604400166044004E-3</v>
      </c>
      <c r="Z284" s="1001">
        <v>1.2678288431061807E-3</v>
      </c>
      <c r="AA284" s="1014">
        <v>211.0294472828611</v>
      </c>
      <c r="AB284" s="1518">
        <v>133.57741801577419</v>
      </c>
      <c r="AC284" s="1015">
        <v>166.70174326465926</v>
      </c>
    </row>
    <row r="285" spans="1:29" s="693" customFormat="1" ht="15" customHeight="1" x14ac:dyDescent="0.2">
      <c r="A285" s="1580" t="s">
        <v>731</v>
      </c>
      <c r="B285" s="1579" t="s">
        <v>199</v>
      </c>
      <c r="C285" s="1578" t="s">
        <v>17</v>
      </c>
      <c r="D285" s="1577" t="s">
        <v>1516</v>
      </c>
      <c r="E285" s="1576" t="s">
        <v>2042</v>
      </c>
      <c r="F285" s="987">
        <v>5.1422376819047644</v>
      </c>
      <c r="G285" s="1533">
        <v>2.0566410288623342</v>
      </c>
      <c r="H285" s="988">
        <v>1.292939977918746</v>
      </c>
      <c r="I285" s="987">
        <v>2.1933218084474522</v>
      </c>
      <c r="J285" s="1533">
        <v>1.4704980115199848</v>
      </c>
      <c r="K285" s="988">
        <v>2.1119699866301271</v>
      </c>
      <c r="L285" s="987">
        <v>1.7000869257762876</v>
      </c>
      <c r="M285" s="1533">
        <v>1.635029028903429</v>
      </c>
      <c r="N285" s="988">
        <v>2.4379199937067129</v>
      </c>
      <c r="O285" s="992">
        <v>9.8399419749480473E-3</v>
      </c>
      <c r="P285" s="1532">
        <v>6.1429870949448826E-3</v>
      </c>
      <c r="Q285" s="993">
        <v>1.7575003048430984E-2</v>
      </c>
      <c r="R285" s="1000">
        <v>1.9999916148768855E-3</v>
      </c>
      <c r="S285" s="1519">
        <v>1.9999792440224479E-3</v>
      </c>
      <c r="T285" s="1001">
        <v>1.9999820383901075E-3</v>
      </c>
      <c r="U285" s="1000">
        <v>0</v>
      </c>
      <c r="V285" s="1519">
        <v>0</v>
      </c>
      <c r="W285" s="1001">
        <v>0</v>
      </c>
      <c r="X285" s="1000">
        <v>1.9679883949896091E-3</v>
      </c>
      <c r="Y285" s="1519">
        <v>1.2289833341494918E-3</v>
      </c>
      <c r="Z285" s="1001">
        <v>3.3250109606642185E-3</v>
      </c>
      <c r="AA285" s="1014">
        <v>334.0262517241909</v>
      </c>
      <c r="AB285" s="1518">
        <v>209.52776041594149</v>
      </c>
      <c r="AC285" s="1015">
        <v>262.9607832260848</v>
      </c>
    </row>
    <row r="286" spans="1:29" s="693" customFormat="1" ht="15" customHeight="1" x14ac:dyDescent="0.2">
      <c r="A286" s="1580" t="s">
        <v>733</v>
      </c>
      <c r="B286" s="1579" t="s">
        <v>199</v>
      </c>
      <c r="C286" s="1578" t="s">
        <v>17</v>
      </c>
      <c r="D286" s="1577" t="s">
        <v>637</v>
      </c>
      <c r="E286" s="1576" t="s">
        <v>2041</v>
      </c>
      <c r="F286" s="987">
        <v>13.911720003541097</v>
      </c>
      <c r="G286" s="1533">
        <v>5.6333300017109194</v>
      </c>
      <c r="H286" s="988">
        <v>1.2277099984399031</v>
      </c>
      <c r="I286" s="987">
        <v>0.92702399863225082</v>
      </c>
      <c r="J286" s="1533">
        <v>0.42837699931231371</v>
      </c>
      <c r="K286" s="988">
        <v>9.2592000699250249E-2</v>
      </c>
      <c r="L286" s="987">
        <v>0.90965800111711526</v>
      </c>
      <c r="M286" s="1533">
        <v>0.7273440011855038</v>
      </c>
      <c r="N286" s="988">
        <v>0.52545900056013251</v>
      </c>
      <c r="O286" s="992">
        <v>8.900002057125378E-3</v>
      </c>
      <c r="P286" s="1532">
        <v>5.1299993092432201E-3</v>
      </c>
      <c r="Q286" s="993">
        <v>5.0000004154098334E-3</v>
      </c>
      <c r="R286" s="1000">
        <v>7.000000146109811E-2</v>
      </c>
      <c r="S286" s="1519">
        <v>0.13223100082187011</v>
      </c>
      <c r="T286" s="1001">
        <v>7.3915000327292299E-2</v>
      </c>
      <c r="U286" s="1000">
        <v>2.6700001133106777E-2</v>
      </c>
      <c r="V286" s="1519">
        <v>1.2999999846174415E-2</v>
      </c>
      <c r="W286" s="1001">
        <v>7.9999990435441898E-3</v>
      </c>
      <c r="X286" s="1000">
        <v>2.2250005142813445E-3</v>
      </c>
      <c r="Y286" s="1519">
        <v>1.2829992610238941E-3</v>
      </c>
      <c r="Z286" s="1001">
        <v>1.1850001166896355E-3</v>
      </c>
      <c r="AA286" s="1014">
        <v>282.02591873181842</v>
      </c>
      <c r="AB286" s="1518">
        <v>176.86495334772707</v>
      </c>
      <c r="AC286" s="1015">
        <v>220.03098816927181</v>
      </c>
    </row>
    <row r="287" spans="1:29" s="693" customFormat="1" ht="15" customHeight="1" x14ac:dyDescent="0.2">
      <c r="A287" s="1580" t="s">
        <v>734</v>
      </c>
      <c r="B287" s="1579" t="s">
        <v>199</v>
      </c>
      <c r="C287" s="1578" t="s">
        <v>17</v>
      </c>
      <c r="D287" s="1577" t="s">
        <v>639</v>
      </c>
      <c r="E287" s="1576" t="s">
        <v>2040</v>
      </c>
      <c r="F287" s="987">
        <v>7.1977140016319643</v>
      </c>
      <c r="G287" s="1533">
        <v>3.1326290002210806</v>
      </c>
      <c r="H287" s="988">
        <v>1.4202200000417979</v>
      </c>
      <c r="I287" s="987">
        <v>0.46447100022556065</v>
      </c>
      <c r="J287" s="1533">
        <v>0.22001900009774936</v>
      </c>
      <c r="K287" s="988">
        <v>2.1487000036134268E-2</v>
      </c>
      <c r="L287" s="987">
        <v>1.2253070001343742</v>
      </c>
      <c r="M287" s="1533">
        <v>0.33447099998177943</v>
      </c>
      <c r="N287" s="988">
        <v>0.39455199994809714</v>
      </c>
      <c r="O287" s="992">
        <v>8.9000002405674374E-3</v>
      </c>
      <c r="P287" s="1532">
        <v>5.1299999860619141E-3</v>
      </c>
      <c r="Q287" s="993">
        <v>5.0000001038888343E-3</v>
      </c>
      <c r="R287" s="1000">
        <v>8.4691999792424671E-2</v>
      </c>
      <c r="S287" s="1519">
        <v>0.14917299997784109</v>
      </c>
      <c r="T287" s="1001">
        <v>8.3958999939282172E-2</v>
      </c>
      <c r="U287" s="1000">
        <v>1.645000017756168E-2</v>
      </c>
      <c r="V287" s="1519">
        <v>3.0000000869368866E-3</v>
      </c>
      <c r="W287" s="1001">
        <v>2.0000000848425475E-3</v>
      </c>
      <c r="X287" s="1000">
        <v>2.2250002033367623E-3</v>
      </c>
      <c r="Y287" s="1519">
        <v>1.2830000462133509E-3</v>
      </c>
      <c r="Z287" s="1001">
        <v>1.1949999246199936E-3</v>
      </c>
      <c r="AA287" s="1014">
        <v>254.30507624097569</v>
      </c>
      <c r="AB287" s="1518">
        <v>160.59793388878305</v>
      </c>
      <c r="AC287" s="1015">
        <v>200.19628279610106</v>
      </c>
    </row>
    <row r="288" spans="1:29" s="693" customFormat="1" ht="15" customHeight="1" x14ac:dyDescent="0.2">
      <c r="A288" s="1580" t="s">
        <v>735</v>
      </c>
      <c r="B288" s="1579" t="s">
        <v>199</v>
      </c>
      <c r="C288" s="1578" t="s">
        <v>17</v>
      </c>
      <c r="D288" s="1577" t="s">
        <v>641</v>
      </c>
      <c r="E288" s="1576" t="s">
        <v>2038</v>
      </c>
      <c r="F288" s="987">
        <v>4.618176000522304</v>
      </c>
      <c r="G288" s="1533">
        <v>2.6648280000680531</v>
      </c>
      <c r="H288" s="988">
        <v>1.363960000067004</v>
      </c>
      <c r="I288" s="987">
        <v>0.36947700006013073</v>
      </c>
      <c r="J288" s="1533">
        <v>0.17116899995555679</v>
      </c>
      <c r="K288" s="988">
        <v>1.3311999978397243E-2</v>
      </c>
      <c r="L288" s="987">
        <v>0.41218000004195104</v>
      </c>
      <c r="M288" s="1533">
        <v>0.20487500004282888</v>
      </c>
      <c r="N288" s="988">
        <v>0.15235599999682636</v>
      </c>
      <c r="O288" s="992">
        <v>5.3999999792110499E-3</v>
      </c>
      <c r="P288" s="1532">
        <v>1.6299999424112266E-3</v>
      </c>
      <c r="Q288" s="993">
        <v>4.9999999729725296E-3</v>
      </c>
      <c r="R288" s="1000">
        <v>5.84680001154693E-2</v>
      </c>
      <c r="S288" s="1519">
        <v>2.9541000000657219E-2</v>
      </c>
      <c r="T288" s="1001">
        <v>6.5016000031217325E-2</v>
      </c>
      <c r="U288" s="1000">
        <v>6.3500000680971414E-3</v>
      </c>
      <c r="V288" s="1519">
        <v>1.999999948788302E-3</v>
      </c>
      <c r="W288" s="1001">
        <v>9.9999994654566965E-4</v>
      </c>
      <c r="X288" s="1000">
        <v>8.1000016345979015E-4</v>
      </c>
      <c r="Y288" s="1519">
        <v>2.4399996400061499E-4</v>
      </c>
      <c r="Z288" s="1001">
        <v>7.1699998918120381E-4</v>
      </c>
      <c r="AA288" s="1014">
        <v>239.09621892805097</v>
      </c>
      <c r="AB288" s="1518">
        <v>151.3206727925604</v>
      </c>
      <c r="AC288" s="1015">
        <v>188.80004761939972</v>
      </c>
    </row>
    <row r="289" spans="1:29" s="693" customFormat="1" ht="15" customHeight="1" x14ac:dyDescent="0.2">
      <c r="A289" s="1580" t="s">
        <v>736</v>
      </c>
      <c r="B289" s="1579" t="s">
        <v>199</v>
      </c>
      <c r="C289" s="1578" t="s">
        <v>17</v>
      </c>
      <c r="D289" s="1577" t="s">
        <v>643</v>
      </c>
      <c r="E289" s="1576" t="s">
        <v>2037</v>
      </c>
      <c r="F289" s="987">
        <v>2.64353800004635</v>
      </c>
      <c r="G289" s="1533">
        <v>1.4749339999704933</v>
      </c>
      <c r="H289" s="988">
        <v>1.3150399999971796</v>
      </c>
      <c r="I289" s="987">
        <v>0.31522800005157836</v>
      </c>
      <c r="J289" s="1533">
        <v>0.16037800001222613</v>
      </c>
      <c r="K289" s="988">
        <v>2.4777999988811299E-2</v>
      </c>
      <c r="L289" s="987">
        <v>0.18058500004246453</v>
      </c>
      <c r="M289" s="1533">
        <v>8.9312999997620254E-2</v>
      </c>
      <c r="N289" s="988">
        <v>9.7340000008141594E-2</v>
      </c>
      <c r="O289" s="992">
        <v>4.4410000147868459E-3</v>
      </c>
      <c r="P289" s="1532">
        <v>2.2079999995322976E-3</v>
      </c>
      <c r="Q289" s="993">
        <v>4.9999999993503349E-3</v>
      </c>
      <c r="R289" s="1000">
        <v>3.7733999974055375E-2</v>
      </c>
      <c r="S289" s="1519">
        <v>2.949699999685413E-2</v>
      </c>
      <c r="T289" s="1001">
        <v>6.4920000001959396E-2</v>
      </c>
      <c r="U289" s="1000">
        <v>6.349999945324228E-3</v>
      </c>
      <c r="V289" s="1519">
        <v>2.000000003054028E-3</v>
      </c>
      <c r="W289" s="1001">
        <v>9.9999999987006706E-4</v>
      </c>
      <c r="X289" s="1000">
        <v>6.6600002915702589E-4</v>
      </c>
      <c r="Y289" s="1519">
        <v>3.310000199857783E-4</v>
      </c>
      <c r="Z289" s="1001">
        <v>7.2900001670994294E-4</v>
      </c>
      <c r="AA289" s="1014">
        <v>221.84381980314228</v>
      </c>
      <c r="AB289" s="1518">
        <v>140.39404508538667</v>
      </c>
      <c r="AC289" s="1015">
        <v>175.19166121162257</v>
      </c>
    </row>
    <row r="290" spans="1:29" s="693" customFormat="1" ht="15" customHeight="1" x14ac:dyDescent="0.2">
      <c r="A290" s="1580" t="s">
        <v>737</v>
      </c>
      <c r="B290" s="1579" t="s">
        <v>199</v>
      </c>
      <c r="C290" s="1578" t="s">
        <v>17</v>
      </c>
      <c r="D290" s="1577" t="s">
        <v>645</v>
      </c>
      <c r="E290" s="1576" t="s">
        <v>2034</v>
      </c>
      <c r="F290" s="987">
        <v>2.114830000247697</v>
      </c>
      <c r="G290" s="1533">
        <v>1.1799469999922954</v>
      </c>
      <c r="H290" s="988">
        <v>1.0520300000118235</v>
      </c>
      <c r="I290" s="987">
        <v>0.25218200002534696</v>
      </c>
      <c r="J290" s="1533">
        <v>0.12830200000184694</v>
      </c>
      <c r="K290" s="988">
        <v>1.9821999996909073E-2</v>
      </c>
      <c r="L290" s="987">
        <v>0.14446800005192398</v>
      </c>
      <c r="M290" s="1533">
        <v>7.1450999994001202E-2</v>
      </c>
      <c r="N290" s="988">
        <v>7.7870999963336782E-2</v>
      </c>
      <c r="O290" s="992">
        <v>3.5769999487928359E-3</v>
      </c>
      <c r="P290" s="1532">
        <v>1.7810000183580204E-3</v>
      </c>
      <c r="Q290" s="993">
        <v>5.0000000192461213E-3</v>
      </c>
      <c r="R290" s="1000">
        <v>1.82449999112589E-2</v>
      </c>
      <c r="S290" s="1519">
        <v>2.9454000009472913E-2</v>
      </c>
      <c r="T290" s="1001">
        <v>6.4824000002530233E-2</v>
      </c>
      <c r="U290" s="1000">
        <v>6.3500000904876718E-3</v>
      </c>
      <c r="V290" s="1519">
        <v>1.9999999690422563E-3</v>
      </c>
      <c r="W290" s="1001">
        <v>1.0000000038492243E-3</v>
      </c>
      <c r="X290" s="1000">
        <v>5.370000912536825E-4</v>
      </c>
      <c r="Y290" s="1519">
        <v>2.6700001091386187E-4</v>
      </c>
      <c r="Z290" s="1001">
        <v>7.2900001844355825E-4</v>
      </c>
      <c r="AA290" s="1014">
        <v>171.68374780596915</v>
      </c>
      <c r="AB290" s="1518">
        <v>108.8794744980077</v>
      </c>
      <c r="AC290" s="1015">
        <v>136.15553274181974</v>
      </c>
    </row>
    <row r="291" spans="1:29" s="693" customFormat="1" ht="15" customHeight="1" x14ac:dyDescent="0.2">
      <c r="A291" s="1580" t="s">
        <v>738</v>
      </c>
      <c r="B291" s="1579" t="s">
        <v>199</v>
      </c>
      <c r="C291" s="1578" t="s">
        <v>17</v>
      </c>
      <c r="D291" s="1577" t="s">
        <v>139</v>
      </c>
      <c r="E291" s="1576" t="s">
        <v>2036</v>
      </c>
      <c r="F291" s="987">
        <v>2.1148300003342513</v>
      </c>
      <c r="G291" s="1533">
        <v>1.1799469998059717</v>
      </c>
      <c r="H291" s="988">
        <v>1.0145599998846366</v>
      </c>
      <c r="I291" s="987">
        <v>0.25218200019360082</v>
      </c>
      <c r="J291" s="1533">
        <v>0.12830200003300046</v>
      </c>
      <c r="K291" s="988">
        <v>1.9019000026368946E-2</v>
      </c>
      <c r="L291" s="987">
        <v>0.14446799983124933</v>
      </c>
      <c r="M291" s="1533">
        <v>7.1450999908104551E-2</v>
      </c>
      <c r="N291" s="988">
        <v>7.5063000046613274E-2</v>
      </c>
      <c r="O291" s="992">
        <v>3.5769997032322753E-3</v>
      </c>
      <c r="P291" s="1532">
        <v>1.7809999936166982E-3</v>
      </c>
      <c r="Q291" s="993">
        <v>4.9999999361414332E-3</v>
      </c>
      <c r="R291" s="1000">
        <v>8.8110001158589815E-3</v>
      </c>
      <c r="S291" s="1519">
        <v>2.9410000080694575E-2</v>
      </c>
      <c r="T291" s="1001">
        <v>6.4727999989587573E-2</v>
      </c>
      <c r="U291" s="1000">
        <v>6.3500000203319017E-3</v>
      </c>
      <c r="V291" s="1519">
        <v>2E-3</v>
      </c>
      <c r="W291" s="1001">
        <v>1.0000000801134749E-3</v>
      </c>
      <c r="X291" s="1000">
        <v>5.3699975602676216E-4</v>
      </c>
      <c r="Y291" s="1519">
        <v>2.6700002758068159E-4</v>
      </c>
      <c r="Z291" s="1001">
        <v>7.2900011227613256E-4</v>
      </c>
      <c r="AA291" s="1014">
        <v>177.06056155160226</v>
      </c>
      <c r="AB291" s="1518">
        <v>111.76638954737935</v>
      </c>
      <c r="AC291" s="1015">
        <v>139.44519524641333</v>
      </c>
    </row>
    <row r="292" spans="1:29" s="693" customFormat="1" ht="15" customHeight="1" x14ac:dyDescent="0.2">
      <c r="A292" s="1580" t="s">
        <v>708</v>
      </c>
      <c r="B292" s="1579" t="s">
        <v>199</v>
      </c>
      <c r="C292" s="1578" t="s">
        <v>17</v>
      </c>
      <c r="D292" s="1577" t="s">
        <v>610</v>
      </c>
      <c r="E292" s="1576" t="s">
        <v>2039</v>
      </c>
      <c r="F292" s="987">
        <v>2.8790110883639723</v>
      </c>
      <c r="G292" s="1533">
        <v>0.71982389877685748</v>
      </c>
      <c r="H292" s="988">
        <v>0.53872492255418303</v>
      </c>
      <c r="I292" s="987">
        <v>0.46269861889074787</v>
      </c>
      <c r="J292" s="1533">
        <v>0.13368207152552908</v>
      </c>
      <c r="K292" s="988">
        <v>0.65589195589443572</v>
      </c>
      <c r="L292" s="987">
        <v>0.61679674103941717</v>
      </c>
      <c r="M292" s="1533">
        <v>0.54500996096071053</v>
      </c>
      <c r="N292" s="988">
        <v>1.0500400242146812</v>
      </c>
      <c r="O292" s="992">
        <v>1.5960177496960312E-2</v>
      </c>
      <c r="P292" s="1532">
        <v>9.6570388451633436E-3</v>
      </c>
      <c r="Q292" s="993">
        <v>3.0026028642458447E-2</v>
      </c>
      <c r="R292" s="1000">
        <v>2.0004780363099754E-3</v>
      </c>
      <c r="S292" s="1519">
        <v>1.999942426459028E-3</v>
      </c>
      <c r="T292" s="1001">
        <v>2.0000148540881661E-3</v>
      </c>
      <c r="U292" s="1000">
        <v>0</v>
      </c>
      <c r="V292" s="1519">
        <v>0</v>
      </c>
      <c r="W292" s="1001">
        <v>0</v>
      </c>
      <c r="X292" s="1000">
        <v>3.1924511831398668E-3</v>
      </c>
      <c r="Y292" s="1519">
        <v>1.9309279895245682E-3</v>
      </c>
      <c r="Z292" s="1001">
        <v>5.6790451993538214E-3</v>
      </c>
      <c r="AA292" s="1014">
        <v>193.19969239402661</v>
      </c>
      <c r="AB292" s="1518">
        <v>122.2953446994329</v>
      </c>
      <c r="AC292" s="1015">
        <v>152.62768794481227</v>
      </c>
    </row>
    <row r="293" spans="1:29" s="693" customFormat="1" ht="15" customHeight="1" x14ac:dyDescent="0.2">
      <c r="A293" s="1580" t="s">
        <v>720</v>
      </c>
      <c r="B293" s="1579" t="s">
        <v>199</v>
      </c>
      <c r="C293" s="1578" t="s">
        <v>17</v>
      </c>
      <c r="D293" s="1577" t="s">
        <v>623</v>
      </c>
      <c r="E293" s="1576" t="s">
        <v>2039</v>
      </c>
      <c r="F293" s="987">
        <v>3.2902970709207806</v>
      </c>
      <c r="G293" s="1533">
        <v>0.82265596430588839</v>
      </c>
      <c r="H293" s="988">
        <v>0.5387249328997924</v>
      </c>
      <c r="I293" s="987">
        <v>0.55523800066091811</v>
      </c>
      <c r="J293" s="1533">
        <v>0.15424801084132334</v>
      </c>
      <c r="K293" s="988">
        <v>0.65589205003979822</v>
      </c>
      <c r="L293" s="987">
        <v>0.74224697579457455</v>
      </c>
      <c r="M293" s="1533">
        <v>0.67869099521266529</v>
      </c>
      <c r="N293" s="988">
        <v>1.1961399177930123</v>
      </c>
      <c r="O293" s="992">
        <v>1.5959938710783234E-2</v>
      </c>
      <c r="P293" s="1532">
        <v>9.6570089096410048E-3</v>
      </c>
      <c r="Q293" s="993">
        <v>3.0026054345445651E-2</v>
      </c>
      <c r="R293" s="1000">
        <v>1.9998664698499583E-3</v>
      </c>
      <c r="S293" s="1519">
        <v>1.9999946696733452E-3</v>
      </c>
      <c r="T293" s="1001">
        <v>2.0000594173495739E-3</v>
      </c>
      <c r="U293" s="1000">
        <v>0</v>
      </c>
      <c r="V293" s="1519">
        <v>0</v>
      </c>
      <c r="W293" s="1001">
        <v>0</v>
      </c>
      <c r="X293" s="1000">
        <v>3.1920999523667661E-3</v>
      </c>
      <c r="Y293" s="1519">
        <v>1.9309809666659605E-3</v>
      </c>
      <c r="Z293" s="1001">
        <v>5.6790648163736034E-3</v>
      </c>
      <c r="AA293" s="1014">
        <v>222.67884175499015</v>
      </c>
      <c r="AB293" s="1518">
        <v>141.12440140782343</v>
      </c>
      <c r="AC293" s="1015">
        <v>176.27029195834876</v>
      </c>
    </row>
    <row r="294" spans="1:29" s="693" customFormat="1" ht="15" customHeight="1" x14ac:dyDescent="0.2">
      <c r="A294" s="1580" t="s">
        <v>1024</v>
      </c>
      <c r="B294" s="1579" t="s">
        <v>199</v>
      </c>
      <c r="C294" s="1578" t="s">
        <v>17</v>
      </c>
      <c r="D294" s="1577" t="s">
        <v>1523</v>
      </c>
      <c r="E294" s="1576" t="s">
        <v>2039</v>
      </c>
      <c r="F294" s="987">
        <v>3.2902969483982218</v>
      </c>
      <c r="G294" s="1533">
        <v>0.82265599465533246</v>
      </c>
      <c r="H294" s="988">
        <v>0.5387249952116453</v>
      </c>
      <c r="I294" s="987">
        <v>0.55523796518333757</v>
      </c>
      <c r="J294" s="1533">
        <v>0.15424799069465828</v>
      </c>
      <c r="K294" s="988">
        <v>0.65589201007764497</v>
      </c>
      <c r="L294" s="987">
        <v>0.74224696346689845</v>
      </c>
      <c r="M294" s="1533">
        <v>0.67869099963473822</v>
      </c>
      <c r="N294" s="988">
        <v>1.1961400144387311</v>
      </c>
      <c r="O294" s="992">
        <v>1.5959966352477501E-2</v>
      </c>
      <c r="P294" s="1532">
        <v>9.6569995703849332E-3</v>
      </c>
      <c r="Q294" s="993">
        <v>3.0026007396166367E-2</v>
      </c>
      <c r="R294" s="1000">
        <v>2.0000174133719116E-3</v>
      </c>
      <c r="S294" s="1519">
        <v>1.9999990966100374E-3</v>
      </c>
      <c r="T294" s="1001">
        <v>1.999994106640343E-3</v>
      </c>
      <c r="U294" s="1000">
        <v>0</v>
      </c>
      <c r="V294" s="1519">
        <v>0</v>
      </c>
      <c r="W294" s="1001">
        <v>0</v>
      </c>
      <c r="X294" s="1000">
        <v>3.1919932704955003E-3</v>
      </c>
      <c r="Y294" s="1519">
        <v>1.9309960456229999E-3</v>
      </c>
      <c r="Z294" s="1001">
        <v>5.6790063795618293E-3</v>
      </c>
      <c r="AA294" s="1014">
        <v>266.02548462254151</v>
      </c>
      <c r="AB294" s="1518">
        <v>162.36706543628142</v>
      </c>
      <c r="AC294" s="1015">
        <v>198.51978104990204</v>
      </c>
    </row>
    <row r="295" spans="1:29" s="693" customFormat="1" ht="15" customHeight="1" x14ac:dyDescent="0.2">
      <c r="A295" s="1580" t="s">
        <v>1025</v>
      </c>
      <c r="B295" s="1579" t="s">
        <v>199</v>
      </c>
      <c r="C295" s="1578" t="s">
        <v>17</v>
      </c>
      <c r="D295" s="1577" t="s">
        <v>1515</v>
      </c>
      <c r="E295" s="1576" t="s">
        <v>1513</v>
      </c>
      <c r="F295" s="987">
        <v>4.066893027478387</v>
      </c>
      <c r="G295" s="1533">
        <v>1.6136720004977336</v>
      </c>
      <c r="H295" s="988">
        <v>1.118109995741694</v>
      </c>
      <c r="I295" s="987">
        <v>1.3961970173910034</v>
      </c>
      <c r="J295" s="1533">
        <v>0.94355000480034079</v>
      </c>
      <c r="K295" s="988">
        <v>1.7308899880648221</v>
      </c>
      <c r="L295" s="987">
        <v>1.1731340196295497</v>
      </c>
      <c r="M295" s="1533">
        <v>1.0829170021094683</v>
      </c>
      <c r="N295" s="988">
        <v>1.985769989339202</v>
      </c>
      <c r="O295" s="992">
        <v>3.9450017287755178E-2</v>
      </c>
      <c r="P295" s="1532">
        <v>3.0063005141996224E-2</v>
      </c>
      <c r="Q295" s="993">
        <v>6.4201993824005738E-2</v>
      </c>
      <c r="R295" s="1000">
        <v>2.000013222530404E-3</v>
      </c>
      <c r="S295" s="1519">
        <v>2.0000022794913895E-3</v>
      </c>
      <c r="T295" s="1001">
        <v>1.9999919472143768E-3</v>
      </c>
      <c r="U295" s="1000">
        <v>0</v>
      </c>
      <c r="V295" s="1519">
        <v>0</v>
      </c>
      <c r="W295" s="1001">
        <v>0</v>
      </c>
      <c r="X295" s="1000">
        <v>7.8900175240727427E-3</v>
      </c>
      <c r="Y295" s="1519">
        <v>6.0129965871991275E-3</v>
      </c>
      <c r="Z295" s="1001">
        <v>1.2145007319507403E-2</v>
      </c>
      <c r="AA295" s="1014">
        <v>191.84803926050606</v>
      </c>
      <c r="AB295" s="1518">
        <v>121.15647385946319</v>
      </c>
      <c r="AC295" s="1015">
        <v>150.98365996609846</v>
      </c>
    </row>
    <row r="296" spans="1:29" s="693" customFormat="1" ht="15" customHeight="1" x14ac:dyDescent="0.2">
      <c r="A296" s="1580" t="s">
        <v>1026</v>
      </c>
      <c r="B296" s="1579" t="s">
        <v>199</v>
      </c>
      <c r="C296" s="1578" t="s">
        <v>17</v>
      </c>
      <c r="D296" s="1577" t="s">
        <v>1522</v>
      </c>
      <c r="E296" s="1576" t="s">
        <v>1513</v>
      </c>
      <c r="F296" s="987">
        <v>4.6164730077934131</v>
      </c>
      <c r="G296" s="1533">
        <v>1.8288279998926871</v>
      </c>
      <c r="H296" s="988">
        <v>1.2299200020083463</v>
      </c>
      <c r="I296" s="987">
        <v>1.7594350045428</v>
      </c>
      <c r="J296" s="1533">
        <v>1.1739520000037309</v>
      </c>
      <c r="K296" s="988">
        <v>1.9616800031032828</v>
      </c>
      <c r="L296" s="987">
        <v>1.4077610008583272</v>
      </c>
      <c r="M296" s="1533">
        <v>1.3211590008053136</v>
      </c>
      <c r="N296" s="988">
        <v>2.2365000039176088</v>
      </c>
      <c r="O296" s="992">
        <v>2.6999998743879167E-2</v>
      </c>
      <c r="P296" s="1532">
        <v>2.0672001322315704E-2</v>
      </c>
      <c r="Q296" s="993">
        <v>4.394000062784887E-2</v>
      </c>
      <c r="R296" s="1000">
        <v>2.0000028007287449E-3</v>
      </c>
      <c r="S296" s="1519">
        <v>1.9999988218155286E-3</v>
      </c>
      <c r="T296" s="1001">
        <v>1.9999987829454643E-3</v>
      </c>
      <c r="U296" s="1000">
        <v>0</v>
      </c>
      <c r="V296" s="1519">
        <v>0</v>
      </c>
      <c r="W296" s="1001">
        <v>0</v>
      </c>
      <c r="X296" s="1000">
        <v>5.3999973447168247E-3</v>
      </c>
      <c r="Y296" s="1519">
        <v>4.1340007862908619E-3</v>
      </c>
      <c r="Z296" s="1001">
        <v>8.3120011578383009E-3</v>
      </c>
      <c r="AA296" s="1014">
        <v>224.36138039794113</v>
      </c>
      <c r="AB296" s="1518">
        <v>141.57972298133984</v>
      </c>
      <c r="AC296" s="1015">
        <v>176.39560962084636</v>
      </c>
    </row>
    <row r="297" spans="1:29" s="693" customFormat="1" ht="15" customHeight="1" x14ac:dyDescent="0.2">
      <c r="A297" s="1580" t="s">
        <v>1027</v>
      </c>
      <c r="B297" s="1579" t="s">
        <v>199</v>
      </c>
      <c r="C297" s="1578" t="s">
        <v>17</v>
      </c>
      <c r="D297" s="1577" t="s">
        <v>1516</v>
      </c>
      <c r="E297" s="1576" t="s">
        <v>1513</v>
      </c>
      <c r="F297" s="987">
        <v>5.3858850012153887</v>
      </c>
      <c r="G297" s="1533">
        <v>2.1515619997899971</v>
      </c>
      <c r="H297" s="988">
        <v>1.3417299997666721</v>
      </c>
      <c r="I297" s="987">
        <v>2.3724000004392556</v>
      </c>
      <c r="J297" s="1533">
        <v>1.568925999640264</v>
      </c>
      <c r="K297" s="988">
        <v>2.3222799996773813</v>
      </c>
      <c r="L297" s="987">
        <v>1.7764599998431825</v>
      </c>
      <c r="M297" s="1533">
        <v>1.7218389997046983</v>
      </c>
      <c r="N297" s="988">
        <v>2.6777899992775609</v>
      </c>
      <c r="O297" s="992">
        <v>2.3999999665831599E-2</v>
      </c>
      <c r="P297" s="1532">
        <v>1.8702999985157693E-2</v>
      </c>
      <c r="Q297" s="993">
        <v>3.9055999972231449E-2</v>
      </c>
      <c r="R297" s="1000">
        <v>2.0000000637558123E-3</v>
      </c>
      <c r="S297" s="1519">
        <v>1.9999997526720932E-3</v>
      </c>
      <c r="T297" s="1001">
        <v>1.9999997464008367E-3</v>
      </c>
      <c r="U297" s="1000">
        <v>0</v>
      </c>
      <c r="V297" s="1519">
        <v>0</v>
      </c>
      <c r="W297" s="1001">
        <v>0</v>
      </c>
      <c r="X297" s="1000">
        <v>4.8000003728615815E-3</v>
      </c>
      <c r="Y297" s="1519">
        <v>3.7409998262731945E-3</v>
      </c>
      <c r="Z297" s="1001">
        <v>7.3879999670008285E-3</v>
      </c>
      <c r="AA297" s="1014">
        <v>294.77375228167625</v>
      </c>
      <c r="AB297" s="1518">
        <v>185.79586249249323</v>
      </c>
      <c r="AC297" s="1015">
        <v>231.51158132217964</v>
      </c>
    </row>
    <row r="298" spans="1:29" s="693" customFormat="1" ht="15" customHeight="1" x14ac:dyDescent="0.2">
      <c r="A298" s="1580" t="s">
        <v>732</v>
      </c>
      <c r="B298" s="1579" t="s">
        <v>199</v>
      </c>
      <c r="C298" s="1578" t="s">
        <v>17</v>
      </c>
      <c r="D298" s="1577" t="s">
        <v>1514</v>
      </c>
      <c r="E298" s="1576" t="s">
        <v>2039</v>
      </c>
      <c r="F298" s="987">
        <v>8.8173999851196658</v>
      </c>
      <c r="G298" s="1533">
        <v>5.6333300213376427</v>
      </c>
      <c r="H298" s="988">
        <v>1.6894200015751515</v>
      </c>
      <c r="I298" s="987">
        <v>1.0840000009559101</v>
      </c>
      <c r="J298" s="1533">
        <v>0.42837700215065266</v>
      </c>
      <c r="K298" s="988">
        <v>0.12606000243536963</v>
      </c>
      <c r="L298" s="987">
        <v>1.2418000041741408</v>
      </c>
      <c r="M298" s="1533">
        <v>0.72734400128351562</v>
      </c>
      <c r="N298" s="988">
        <v>0.52077699865192817</v>
      </c>
      <c r="O298" s="992">
        <v>8.9000008125235692E-3</v>
      </c>
      <c r="P298" s="1532">
        <v>5.1300011922380279E-3</v>
      </c>
      <c r="Q298" s="993">
        <v>1.2710996112560699E-2</v>
      </c>
      <c r="R298" s="1000">
        <v>2.0000028677302439E-3</v>
      </c>
      <c r="S298" s="1519">
        <v>2.000000402103888E-3</v>
      </c>
      <c r="T298" s="1001">
        <v>1.999999097099222E-3</v>
      </c>
      <c r="U298" s="1000">
        <v>0</v>
      </c>
      <c r="V298" s="1519">
        <v>0</v>
      </c>
      <c r="W298" s="1001">
        <v>0</v>
      </c>
      <c r="X298" s="1000">
        <v>1.7800041454633859E-3</v>
      </c>
      <c r="Y298" s="1519">
        <v>1.0260002384476056E-3</v>
      </c>
      <c r="Z298" s="1001">
        <v>2.4099981322266177E-3</v>
      </c>
      <c r="AA298" s="1014">
        <v>269.92607849758338</v>
      </c>
      <c r="AB298" s="1518">
        <v>167.96851938311636</v>
      </c>
      <c r="AC298" s="1015">
        <v>207.25063605460923</v>
      </c>
    </row>
    <row r="299" spans="1:29" s="693" customFormat="1" ht="15" customHeight="1" x14ac:dyDescent="0.2">
      <c r="A299" s="1580" t="s">
        <v>1651</v>
      </c>
      <c r="B299" s="1579" t="s">
        <v>199</v>
      </c>
      <c r="C299" s="1578" t="s">
        <v>8</v>
      </c>
      <c r="D299" s="1577" t="s">
        <v>1784</v>
      </c>
      <c r="E299" s="1576" t="s">
        <v>2038</v>
      </c>
      <c r="F299" s="987">
        <v>6.6474780405555229</v>
      </c>
      <c r="G299" s="1533">
        <v>3.2905793681581836</v>
      </c>
      <c r="H299" s="988">
        <v>1.9271699267988205</v>
      </c>
      <c r="I299" s="987">
        <v>0.43742777957418877</v>
      </c>
      <c r="J299" s="1533">
        <v>0.21524907073607255</v>
      </c>
      <c r="K299" s="988">
        <v>1.7733920756201699E-2</v>
      </c>
      <c r="L299" s="987">
        <v>0.2999999193630975</v>
      </c>
      <c r="M299" s="1533">
        <v>0.30000008236329956</v>
      </c>
      <c r="N299" s="988">
        <v>0.30000000000000004</v>
      </c>
      <c r="O299" s="992">
        <v>2.3102472569341685E-3</v>
      </c>
      <c r="P299" s="1532">
        <v>1.1551452765059512E-3</v>
      </c>
      <c r="Q299" s="993">
        <v>2.5001092917409447E-3</v>
      </c>
      <c r="R299" s="1000">
        <v>5.8468205272524512E-2</v>
      </c>
      <c r="S299" s="1519">
        <v>2.954083284121262E-2</v>
      </c>
      <c r="T299" s="1001">
        <v>6.5015956594177915E-2</v>
      </c>
      <c r="U299" s="1000">
        <v>6.3501560727248097E-3</v>
      </c>
      <c r="V299" s="1519">
        <v>2.0001927301210001E-3</v>
      </c>
      <c r="W299" s="1001">
        <v>1.0001408649105508E-3</v>
      </c>
      <c r="X299" s="1000">
        <v>3.459323117712944E-4</v>
      </c>
      <c r="Y299" s="1519">
        <v>1.7296292910249538E-4</v>
      </c>
      <c r="Z299" s="1001">
        <v>3.5896265136906122E-4</v>
      </c>
      <c r="AA299" s="1014">
        <v>203.41397050463377</v>
      </c>
      <c r="AB299" s="1518">
        <v>128.17770128972691</v>
      </c>
      <c r="AC299" s="1015">
        <v>159.59897022892977</v>
      </c>
    </row>
    <row r="300" spans="1:29" s="693" customFormat="1" ht="15" customHeight="1" x14ac:dyDescent="0.2">
      <c r="A300" s="1580" t="s">
        <v>1653</v>
      </c>
      <c r="B300" s="1579" t="s">
        <v>199</v>
      </c>
      <c r="C300" s="1578" t="s">
        <v>8</v>
      </c>
      <c r="D300" s="1577" t="s">
        <v>1785</v>
      </c>
      <c r="E300" s="1576" t="s">
        <v>2037</v>
      </c>
      <c r="F300" s="987">
        <v>5.6150360277203113</v>
      </c>
      <c r="G300" s="1533">
        <v>2.8731729990364139</v>
      </c>
      <c r="H300" s="988">
        <v>1.6832399940932818</v>
      </c>
      <c r="I300" s="987">
        <v>0.41967199931370347</v>
      </c>
      <c r="J300" s="1533">
        <v>0.21176600237211654</v>
      </c>
      <c r="K300" s="988">
        <v>1.5525999321262361E-2</v>
      </c>
      <c r="L300" s="987">
        <v>0.30000000153822953</v>
      </c>
      <c r="M300" s="1533">
        <v>0.29999999763528501</v>
      </c>
      <c r="N300" s="988">
        <v>0.30000000179506403</v>
      </c>
      <c r="O300" s="992">
        <v>2.3100054617916622E-3</v>
      </c>
      <c r="P300" s="1532">
        <v>1.1549977382092384E-3</v>
      </c>
      <c r="Q300" s="993">
        <v>2.499997621540179E-3</v>
      </c>
      <c r="R300" s="1000">
        <v>3.7734001439752092E-2</v>
      </c>
      <c r="S300" s="1519">
        <v>2.9496999466366594E-2</v>
      </c>
      <c r="T300" s="1001">
        <v>6.491999797588581E-2</v>
      </c>
      <c r="U300" s="1000">
        <v>2.8999934056099198E-3</v>
      </c>
      <c r="V300" s="1519">
        <v>8.0000081346195354E-4</v>
      </c>
      <c r="W300" s="1001">
        <v>6.9999717995443151E-4</v>
      </c>
      <c r="X300" s="1000">
        <v>3.4599397263209672E-4</v>
      </c>
      <c r="Y300" s="1519">
        <v>1.7300254801586284E-4</v>
      </c>
      <c r="Z300" s="1001">
        <v>3.5900083601516394E-4</v>
      </c>
      <c r="AA300" s="1014">
        <v>214.82856936206989</v>
      </c>
      <c r="AB300" s="1518">
        <v>136.25207501670465</v>
      </c>
      <c r="AC300" s="1015">
        <v>170.07455564431879</v>
      </c>
    </row>
    <row r="301" spans="1:29" s="693" customFormat="1" ht="15" customHeight="1" x14ac:dyDescent="0.2">
      <c r="A301" s="1580" t="s">
        <v>1654</v>
      </c>
      <c r="B301" s="1579" t="s">
        <v>199</v>
      </c>
      <c r="C301" s="1578" t="s">
        <v>8</v>
      </c>
      <c r="D301" s="1577" t="s">
        <v>1786</v>
      </c>
      <c r="E301" s="1576" t="s">
        <v>2034</v>
      </c>
      <c r="F301" s="987">
        <v>4.49202899994284</v>
      </c>
      <c r="G301" s="1533">
        <v>2.2985380013707872</v>
      </c>
      <c r="H301" s="988">
        <v>1.3465899987505987</v>
      </c>
      <c r="I301" s="987">
        <v>0.33573799917246483</v>
      </c>
      <c r="J301" s="1533">
        <v>0.16941300046603167</v>
      </c>
      <c r="K301" s="988">
        <v>1.242100031036889E-2</v>
      </c>
      <c r="L301" s="987">
        <v>0.1287529998543194</v>
      </c>
      <c r="M301" s="1533">
        <v>0.11323499980740616</v>
      </c>
      <c r="N301" s="988">
        <v>0.10700600009902955</v>
      </c>
      <c r="O301" s="992">
        <v>1.8480013850897955E-3</v>
      </c>
      <c r="P301" s="1532">
        <v>9.2399954320225314E-4</v>
      </c>
      <c r="Q301" s="993">
        <v>2.5000000431363465E-3</v>
      </c>
      <c r="R301" s="1000">
        <v>1.824499986804724E-2</v>
      </c>
      <c r="S301" s="1519">
        <v>2.9454000417151183E-2</v>
      </c>
      <c r="T301" s="1001">
        <v>6.4824000513449068E-2</v>
      </c>
      <c r="U301" s="1000">
        <v>2.8999982287955164E-3</v>
      </c>
      <c r="V301" s="1519">
        <v>8.0000007820180401E-4</v>
      </c>
      <c r="W301" s="1001">
        <v>6.9999937941175904E-4</v>
      </c>
      <c r="X301" s="1000">
        <v>2.7699823522550176E-4</v>
      </c>
      <c r="Y301" s="1519">
        <v>1.3899932968652545E-4</v>
      </c>
      <c r="Z301" s="1001">
        <v>3.5899936950190237E-4</v>
      </c>
      <c r="AA301" s="1014">
        <v>210.33887769777814</v>
      </c>
      <c r="AB301" s="1518">
        <v>135.74948158878806</v>
      </c>
      <c r="AC301" s="1015">
        <v>171.37458011583396</v>
      </c>
    </row>
    <row r="302" spans="1:29" s="693" customFormat="1" ht="15" customHeight="1" x14ac:dyDescent="0.2">
      <c r="A302" s="1580" t="s">
        <v>1655</v>
      </c>
      <c r="B302" s="1579" t="s">
        <v>199</v>
      </c>
      <c r="C302" s="1578" t="s">
        <v>8</v>
      </c>
      <c r="D302" s="1577" t="s">
        <v>1787</v>
      </c>
      <c r="E302" s="1576" t="s">
        <v>2036</v>
      </c>
      <c r="F302" s="987">
        <v>4.4920290001086194</v>
      </c>
      <c r="G302" s="1533">
        <v>2.2985379998629183</v>
      </c>
      <c r="H302" s="988">
        <v>1.3465899998936697</v>
      </c>
      <c r="I302" s="987">
        <v>0.33573799978510327</v>
      </c>
      <c r="J302" s="1533">
        <v>0.1694129999941924</v>
      </c>
      <c r="K302" s="988">
        <v>1.2420999864067805E-2</v>
      </c>
      <c r="L302" s="987">
        <v>4.3130000207016815E-2</v>
      </c>
      <c r="M302" s="1533">
        <v>1.9853000140928067E-2</v>
      </c>
      <c r="N302" s="988">
        <v>1.0509000108372529E-2</v>
      </c>
      <c r="O302" s="992">
        <v>1.8480004684959534E-3</v>
      </c>
      <c r="P302" s="1532">
        <v>9.2400012205534426E-4</v>
      </c>
      <c r="Q302" s="993">
        <v>2.5000000129868703E-3</v>
      </c>
      <c r="R302" s="1000">
        <v>8.8109997963181034E-3</v>
      </c>
      <c r="S302" s="1519">
        <v>2.9409999938946437E-2</v>
      </c>
      <c r="T302" s="1001">
        <v>6.4727999967112967E-2</v>
      </c>
      <c r="U302" s="1000">
        <v>2.90000021345433E-3</v>
      </c>
      <c r="V302" s="1519">
        <v>8.0000006084320074E-4</v>
      </c>
      <c r="W302" s="1001">
        <v>6.9999994252164046E-4</v>
      </c>
      <c r="X302" s="1000">
        <v>2.769998297834821E-4</v>
      </c>
      <c r="Y302" s="1519">
        <v>1.3899985199082343E-4</v>
      </c>
      <c r="Z302" s="1001">
        <v>3.5899987230178607E-4</v>
      </c>
      <c r="AA302" s="1014">
        <v>203.87580851744829</v>
      </c>
      <c r="AB302" s="1518">
        <v>129.49875659006503</v>
      </c>
      <c r="AC302" s="1015">
        <v>161.79434452531734</v>
      </c>
    </row>
    <row r="303" spans="1:29" s="693" customFormat="1" ht="15" customHeight="1" x14ac:dyDescent="0.2">
      <c r="A303" s="1580" t="s">
        <v>646</v>
      </c>
      <c r="B303" s="1579" t="s">
        <v>199</v>
      </c>
      <c r="C303" s="1578" t="s">
        <v>8</v>
      </c>
      <c r="D303" s="1577" t="s">
        <v>647</v>
      </c>
      <c r="E303" s="1576" t="s">
        <v>2034</v>
      </c>
      <c r="F303" s="987">
        <v>9.7999999975826688E-2</v>
      </c>
      <c r="G303" s="1533">
        <v>5.900000005953835E-2</v>
      </c>
      <c r="H303" s="988">
        <v>9.8500000027176363E-2</v>
      </c>
      <c r="I303" s="987">
        <v>0.14100000005711535</v>
      </c>
      <c r="J303" s="1533">
        <v>8.0000000041328137E-2</v>
      </c>
      <c r="K303" s="988">
        <v>0.14500000001181579</v>
      </c>
      <c r="L303" s="987">
        <v>2.5877999885693007E-2</v>
      </c>
      <c r="M303" s="1533">
        <v>1.1912000052105479E-2</v>
      </c>
      <c r="N303" s="988">
        <v>6.3060000001276097E-3</v>
      </c>
      <c r="O303" s="992">
        <v>2.2180000587785579E-3</v>
      </c>
      <c r="P303" s="1532">
        <v>1.1090000154219803E-3</v>
      </c>
      <c r="Q303" s="993">
        <v>2.9999999456472859E-3</v>
      </c>
      <c r="R303" s="1000">
        <v>1.8245000119147103E-2</v>
      </c>
      <c r="S303" s="1519">
        <v>2.9454000010030595E-2</v>
      </c>
      <c r="T303" s="1001">
        <v>6.4823999968371446E-2</v>
      </c>
      <c r="U303" s="1000">
        <v>2.0000000478726087E-3</v>
      </c>
      <c r="V303" s="1519">
        <v>6.0000002161977948E-4</v>
      </c>
      <c r="W303" s="1001">
        <v>4.9999995155518956E-4</v>
      </c>
      <c r="X303" s="1000">
        <v>3.3299997099986374E-4</v>
      </c>
      <c r="Y303" s="1519">
        <v>1.6599999823244745E-4</v>
      </c>
      <c r="Z303" s="1001">
        <v>4.3000003632179197E-4</v>
      </c>
      <c r="AA303" s="1014">
        <v>107.4022622832647</v>
      </c>
      <c r="AB303" s="1518">
        <v>127.62158910660507</v>
      </c>
      <c r="AC303" s="1015">
        <v>158.33932236949448</v>
      </c>
    </row>
    <row r="304" spans="1:29" s="693" customFormat="1" ht="15" customHeight="1" x14ac:dyDescent="0.2">
      <c r="A304" s="1580" t="s">
        <v>649</v>
      </c>
      <c r="B304" s="1579" t="s">
        <v>199</v>
      </c>
      <c r="C304" s="1578" t="s">
        <v>8</v>
      </c>
      <c r="D304" s="1577" t="s">
        <v>650</v>
      </c>
      <c r="E304" s="1576" t="s">
        <v>2036</v>
      </c>
      <c r="F304" s="987">
        <v>0.11130400000451503</v>
      </c>
      <c r="G304" s="1533">
        <v>7.7390999994685919E-2</v>
      </c>
      <c r="H304" s="988">
        <v>0.11304300000528152</v>
      </c>
      <c r="I304" s="987">
        <v>0.13500000000638326</v>
      </c>
      <c r="J304" s="1533">
        <v>6.8000000011615838E-2</v>
      </c>
      <c r="K304" s="988">
        <v>0.12399999999632251</v>
      </c>
      <c r="L304" s="987">
        <v>2.5877999978894152E-2</v>
      </c>
      <c r="M304" s="1533">
        <v>1.1912000011698426E-2</v>
      </c>
      <c r="N304" s="988">
        <v>6.3059999898308905E-3</v>
      </c>
      <c r="O304" s="992">
        <v>2.2180000135072009E-3</v>
      </c>
      <c r="P304" s="1532">
        <v>1.1089999882197507E-3</v>
      </c>
      <c r="Q304" s="993">
        <v>3.0000000030146979E-3</v>
      </c>
      <c r="R304" s="1000">
        <v>8.8109999799377663E-3</v>
      </c>
      <c r="S304" s="1519">
        <v>2.9409999996604805E-2</v>
      </c>
      <c r="T304" s="1001">
        <v>6.4728000010823322E-2</v>
      </c>
      <c r="U304" s="1000">
        <v>2.0000000135521785E-3</v>
      </c>
      <c r="V304" s="1519">
        <v>6.0000000742340418E-4</v>
      </c>
      <c r="W304" s="1001">
        <v>5.0000000050244965E-4</v>
      </c>
      <c r="X304" s="1000">
        <v>3.330000060127481E-4</v>
      </c>
      <c r="Y304" s="1519">
        <v>1.6600000620232495E-4</v>
      </c>
      <c r="Z304" s="1001">
        <v>4.3000000770158995E-4</v>
      </c>
      <c r="AA304" s="1014">
        <v>112.00589590737781</v>
      </c>
      <c r="AB304" s="1518">
        <v>133.1386289686333</v>
      </c>
      <c r="AC304" s="1015">
        <v>165.29769203603715</v>
      </c>
    </row>
    <row r="305" spans="1:29" s="693" customFormat="1" ht="15" customHeight="1" x14ac:dyDescent="0.2">
      <c r="A305" s="1580" t="s">
        <v>1764</v>
      </c>
      <c r="B305" s="1579" t="s">
        <v>199</v>
      </c>
      <c r="C305" s="1578" t="s">
        <v>8</v>
      </c>
      <c r="D305" s="1577" t="s">
        <v>1793</v>
      </c>
      <c r="E305" s="1576" t="s">
        <v>114</v>
      </c>
      <c r="F305" s="987">
        <v>3.4328983391051275E-2</v>
      </c>
      <c r="G305" s="1533">
        <v>4.2933001028557759E-2</v>
      </c>
      <c r="H305" s="988">
        <v>7.6863003766535917E-2</v>
      </c>
      <c r="I305" s="987">
        <v>2.4202028762544299E-2</v>
      </c>
      <c r="J305" s="1533">
        <v>2.244399860994355E-2</v>
      </c>
      <c r="K305" s="988">
        <v>2.4366002608690256E-2</v>
      </c>
      <c r="L305" s="987">
        <v>9.6278002568278856E-2</v>
      </c>
      <c r="M305" s="1533">
        <v>5.4873012717644644E-2</v>
      </c>
      <c r="N305" s="988">
        <v>8.5770010221484241E-2</v>
      </c>
      <c r="O305" s="992">
        <v>5.0000874441898211E-4</v>
      </c>
      <c r="P305" s="1532">
        <v>1.4999922499912997E-3</v>
      </c>
      <c r="Q305" s="993">
        <v>1.4999902021232781E-3</v>
      </c>
      <c r="R305" s="1000">
        <v>2.6061006227459826E-2</v>
      </c>
      <c r="S305" s="1519">
        <v>1.4853004667738519E-2</v>
      </c>
      <c r="T305" s="1001">
        <v>2.3216995115747294E-2</v>
      </c>
      <c r="U305" s="1000">
        <v>1.5799989621378123E-2</v>
      </c>
      <c r="V305" s="1519">
        <v>5.5999994257283437E-3</v>
      </c>
      <c r="W305" s="1001">
        <v>5.6000110343285905E-3</v>
      </c>
      <c r="X305" s="1000">
        <v>3.8016719902498294E-5</v>
      </c>
      <c r="Y305" s="1519">
        <v>3.7992323955361971E-5</v>
      </c>
      <c r="Z305" s="1001">
        <v>1.1000850652103376E-4</v>
      </c>
      <c r="AA305" s="1014">
        <v>113.72109581044852</v>
      </c>
      <c r="AB305" s="1518">
        <v>136.50379347638565</v>
      </c>
      <c r="AC305" s="1015">
        <v>171.07967425787112</v>
      </c>
    </row>
    <row r="306" spans="1:29" s="693" customFormat="1" ht="15" customHeight="1" x14ac:dyDescent="0.2">
      <c r="A306" s="1580" t="s">
        <v>698</v>
      </c>
      <c r="B306" s="1579" t="s">
        <v>199</v>
      </c>
      <c r="C306" s="1578" t="s">
        <v>44</v>
      </c>
      <c r="D306" s="1577" t="s">
        <v>699</v>
      </c>
      <c r="E306" s="1576" t="s">
        <v>2035</v>
      </c>
      <c r="F306" s="987">
        <v>4.4348000091566871E-2</v>
      </c>
      <c r="G306" s="1533">
        <v>5.3913000031467567E-2</v>
      </c>
      <c r="H306" s="988">
        <v>2.6956999977530101E-2</v>
      </c>
      <c r="I306" s="987">
        <v>0.12900000017270843</v>
      </c>
      <c r="J306" s="1533">
        <v>7.4999999999999997E-2</v>
      </c>
      <c r="K306" s="988">
        <v>0.10200000007200365</v>
      </c>
      <c r="L306" s="987">
        <v>0.17751700006500901</v>
      </c>
      <c r="M306" s="1533">
        <v>0.15116400007171174</v>
      </c>
      <c r="N306" s="988">
        <v>0.30578300002873282</v>
      </c>
      <c r="O306" s="992">
        <v>4.9999977626406149E-4</v>
      </c>
      <c r="P306" s="1532">
        <v>1.4999999958365225E-3</v>
      </c>
      <c r="Q306" s="993">
        <v>1.4999999860747634E-3</v>
      </c>
      <c r="R306" s="1000">
        <v>7.5000015504508009E-4</v>
      </c>
      <c r="S306" s="1519">
        <v>7.5000010200519998E-4</v>
      </c>
      <c r="T306" s="1001">
        <v>7.4999999303738171E-4</v>
      </c>
      <c r="U306" s="1000">
        <v>7.9000001939044783E-3</v>
      </c>
      <c r="V306" s="1519">
        <v>2.8000000616194682E-3</v>
      </c>
      <c r="W306" s="1001">
        <v>2.7999999513635639E-3</v>
      </c>
      <c r="X306" s="1000">
        <v>3.799978281128163E-5</v>
      </c>
      <c r="Y306" s="1519">
        <v>3.8000059571036745E-5</v>
      </c>
      <c r="Z306" s="1001">
        <v>1.1000002841427529E-4</v>
      </c>
      <c r="AA306" s="1014">
        <v>116.8826816402964</v>
      </c>
      <c r="AB306" s="1518">
        <v>139.5727473348602</v>
      </c>
      <c r="AC306" s="1015">
        <v>174.0826424187415</v>
      </c>
    </row>
    <row r="307" spans="1:29" s="693" customFormat="1" ht="15" customHeight="1" x14ac:dyDescent="0.2">
      <c r="A307" s="1580" t="s">
        <v>1530</v>
      </c>
      <c r="B307" s="1579" t="s">
        <v>199</v>
      </c>
      <c r="C307" s="1578" t="s">
        <v>44</v>
      </c>
      <c r="D307" s="1577" t="s">
        <v>1531</v>
      </c>
      <c r="E307" s="1576" t="s">
        <v>1973</v>
      </c>
      <c r="F307" s="987">
        <v>3.4329011906634725E-2</v>
      </c>
      <c r="G307" s="1533">
        <v>4.2932978459777678E-2</v>
      </c>
      <c r="H307" s="988">
        <v>7.6863034738600219E-2</v>
      </c>
      <c r="I307" s="987">
        <v>2.420205753383985E-2</v>
      </c>
      <c r="J307" s="1533">
        <v>2.2443984865170529E-2</v>
      </c>
      <c r="K307" s="988">
        <v>2.4366017868972637E-2</v>
      </c>
      <c r="L307" s="987">
        <v>3.0999940175087573E-2</v>
      </c>
      <c r="M307" s="1533">
        <v>1.7000025061509556E-2</v>
      </c>
      <c r="N307" s="988">
        <v>1.9000000868240711E-2</v>
      </c>
      <c r="O307" s="992">
        <v>5.0001809518956009E-4</v>
      </c>
      <c r="P307" s="1532">
        <v>1.500013595143215E-3</v>
      </c>
      <c r="Q307" s="993">
        <v>1.5000305331316314E-3</v>
      </c>
      <c r="R307" s="1000">
        <v>2.6060027283114377E-3</v>
      </c>
      <c r="S307" s="1519">
        <v>1.485015394443486E-3</v>
      </c>
      <c r="T307" s="1001">
        <v>2.3219650718338952E-3</v>
      </c>
      <c r="U307" s="1000">
        <v>1.5799980944657521E-2</v>
      </c>
      <c r="V307" s="1519">
        <v>5.6000378535233149E-3</v>
      </c>
      <c r="W307" s="1001">
        <v>5.5999596364541089E-3</v>
      </c>
      <c r="X307" s="1000">
        <v>3.7962969117789341E-5</v>
      </c>
      <c r="Y307" s="1519">
        <v>3.802769596769988E-5</v>
      </c>
      <c r="Z307" s="1001">
        <v>1.0997715658692262E-4</v>
      </c>
      <c r="AA307" s="1014">
        <v>146.51194821673752</v>
      </c>
      <c r="AB307" s="1518">
        <v>175.07839191807923</v>
      </c>
      <c r="AC307" s="1015">
        <v>217.84102541543149</v>
      </c>
    </row>
    <row r="308" spans="1:29" s="693" customFormat="1" ht="15" customHeight="1" x14ac:dyDescent="0.2">
      <c r="A308" s="1580" t="s">
        <v>695</v>
      </c>
      <c r="B308" s="1579" t="s">
        <v>199</v>
      </c>
      <c r="C308" s="1578" t="s">
        <v>44</v>
      </c>
      <c r="D308" s="1577" t="s">
        <v>647</v>
      </c>
      <c r="E308" s="1576" t="s">
        <v>2034</v>
      </c>
      <c r="F308" s="987">
        <v>3.7691999904643454E-2</v>
      </c>
      <c r="G308" s="1533">
        <v>4.2307999959423588E-2</v>
      </c>
      <c r="H308" s="988">
        <v>2.461500005536742E-2</v>
      </c>
      <c r="I308" s="987">
        <v>0.12900000002837073</v>
      </c>
      <c r="J308" s="1533">
        <v>8.1999999919282335E-2</v>
      </c>
      <c r="K308" s="988">
        <v>0.1100000000604943</v>
      </c>
      <c r="L308" s="987">
        <v>0.18610599999299132</v>
      </c>
      <c r="M308" s="1533">
        <v>0.20640000003649844</v>
      </c>
      <c r="N308" s="988">
        <v>0.33316200008146768</v>
      </c>
      <c r="O308" s="992">
        <v>4.9999992870476532E-4</v>
      </c>
      <c r="P308" s="1532">
        <v>1.5000000359720023E-3</v>
      </c>
      <c r="Q308" s="993">
        <v>1.5000000317595141E-3</v>
      </c>
      <c r="R308" s="1000">
        <v>9.9999985740953064E-4</v>
      </c>
      <c r="S308" s="1519">
        <v>1.0000000824723957E-3</v>
      </c>
      <c r="T308" s="1001">
        <v>1.0000000211730093E-3</v>
      </c>
      <c r="U308" s="1000">
        <v>7.8999998315074371E-3</v>
      </c>
      <c r="V308" s="1519">
        <v>2.7999999501656164E-3</v>
      </c>
      <c r="W308" s="1001">
        <v>2.7999999685429573E-3</v>
      </c>
      <c r="X308" s="1000">
        <v>4.5000004636953629E-4</v>
      </c>
      <c r="Y308" s="1519">
        <v>5.5400007060689904E-4</v>
      </c>
      <c r="Z308" s="1001">
        <v>1.4850000132936251E-3</v>
      </c>
      <c r="AA308" s="1014">
        <v>102.74467341170457</v>
      </c>
      <c r="AB308" s="1518">
        <v>122.12768482176608</v>
      </c>
      <c r="AC308" s="1015">
        <v>151.82155670691623</v>
      </c>
    </row>
    <row r="309" spans="1:29" s="693" customFormat="1" ht="15" customHeight="1" x14ac:dyDescent="0.2">
      <c r="A309" s="787" t="s">
        <v>856</v>
      </c>
      <c r="B309" s="770" t="s">
        <v>202</v>
      </c>
      <c r="C309" s="771" t="s">
        <v>8</v>
      </c>
      <c r="D309" s="772" t="s">
        <v>1515</v>
      </c>
      <c r="E309" s="980" t="s">
        <v>163</v>
      </c>
      <c r="F309" s="987">
        <v>73.826000491907209</v>
      </c>
      <c r="G309" s="1533">
        <v>41.378999822353975</v>
      </c>
      <c r="H309" s="988">
        <v>36.426999836946102</v>
      </c>
      <c r="I309" s="987">
        <v>41.056000294801535</v>
      </c>
      <c r="J309" s="1533">
        <v>4.7777999802719817</v>
      </c>
      <c r="K309" s="988">
        <v>4.8782399749257364</v>
      </c>
      <c r="L309" s="987">
        <v>6.3415000378908113</v>
      </c>
      <c r="M309" s="1533">
        <v>9.6757999683819786</v>
      </c>
      <c r="N309" s="988">
        <v>13.840999940088247</v>
      </c>
      <c r="O309" s="992">
        <v>0.38834997692884127</v>
      </c>
      <c r="P309" s="1532">
        <v>0.39880000147060557</v>
      </c>
      <c r="Q309" s="993">
        <v>0.40397600037802645</v>
      </c>
      <c r="R309" s="1000">
        <v>2.0000105286264169E-3</v>
      </c>
      <c r="S309" s="1519">
        <v>2.000004067632526E-3</v>
      </c>
      <c r="T309" s="1001">
        <v>2.0000036016556621E-3</v>
      </c>
      <c r="U309" s="1000">
        <v>0</v>
      </c>
      <c r="V309" s="1519">
        <v>0</v>
      </c>
      <c r="W309" s="1001">
        <v>0</v>
      </c>
      <c r="X309" s="1000">
        <v>7.7669983143179397E-2</v>
      </c>
      <c r="Y309" s="1519">
        <v>7.9759996382935988E-2</v>
      </c>
      <c r="Z309" s="1001">
        <v>8.0754996330997586E-2</v>
      </c>
      <c r="AA309" s="1014">
        <v>697.90292551351843</v>
      </c>
      <c r="AB309" s="1518">
        <v>448.85054043582647</v>
      </c>
      <c r="AC309" s="1015">
        <v>525.92211190051376</v>
      </c>
    </row>
    <row r="310" spans="1:29" s="693" customFormat="1" ht="15" customHeight="1" x14ac:dyDescent="0.2">
      <c r="A310" s="787" t="s">
        <v>1028</v>
      </c>
      <c r="B310" s="770" t="s">
        <v>202</v>
      </c>
      <c r="C310" s="771" t="s">
        <v>18</v>
      </c>
      <c r="D310" s="772" t="s">
        <v>128</v>
      </c>
      <c r="E310" s="980" t="s">
        <v>874</v>
      </c>
      <c r="F310" s="987">
        <v>0.55332700847133465</v>
      </c>
      <c r="G310" s="1533">
        <v>0.31433900754507721</v>
      </c>
      <c r="H310" s="988">
        <v>0.32547199181589681</v>
      </c>
      <c r="I310" s="987">
        <v>7.5672022654946977E-2</v>
      </c>
      <c r="J310" s="1533">
        <v>4.2838001337976134E-2</v>
      </c>
      <c r="K310" s="988">
        <v>5.5589906595232752E-3</v>
      </c>
      <c r="L310" s="987">
        <v>1.3352199916121552</v>
      </c>
      <c r="M310" s="1533">
        <v>0.53628499527439177</v>
      </c>
      <c r="N310" s="988">
        <v>0.20210000001687398</v>
      </c>
      <c r="O310" s="992">
        <v>6.045995289603927E-3</v>
      </c>
      <c r="P310" s="1532">
        <v>4.194005630763096E-3</v>
      </c>
      <c r="Q310" s="993">
        <v>3.7249863700461734E-3</v>
      </c>
      <c r="R310" s="1000">
        <v>0.10000004854076744</v>
      </c>
      <c r="S310" s="1519">
        <v>9.9999977291647446E-2</v>
      </c>
      <c r="T310" s="1001">
        <v>9.9999988750682903E-2</v>
      </c>
      <c r="U310" s="1000">
        <v>0</v>
      </c>
      <c r="V310" s="1519">
        <v>0</v>
      </c>
      <c r="W310" s="1001">
        <v>0</v>
      </c>
      <c r="X310" s="1000">
        <v>1.9459993670283924E-3</v>
      </c>
      <c r="Y310" s="1519">
        <v>1.0559951640292428E-3</v>
      </c>
      <c r="Z310" s="1001">
        <v>7.8598978550758352E-4</v>
      </c>
      <c r="AA310" s="1014">
        <v>336.11817965811764</v>
      </c>
      <c r="AB310" s="1518">
        <v>248.13073351839125</v>
      </c>
      <c r="AC310" s="1015">
        <v>221.11858287627825</v>
      </c>
    </row>
    <row r="311" spans="1:29" s="693" customFormat="1" ht="15" customHeight="1" x14ac:dyDescent="0.2">
      <c r="A311" s="787" t="s">
        <v>1029</v>
      </c>
      <c r="B311" s="770" t="s">
        <v>202</v>
      </c>
      <c r="C311" s="771" t="s">
        <v>18</v>
      </c>
      <c r="D311" s="772" t="s">
        <v>131</v>
      </c>
      <c r="E311" s="980" t="s">
        <v>874</v>
      </c>
      <c r="F311" s="987">
        <v>1.1119799903770087</v>
      </c>
      <c r="G311" s="1533">
        <v>0.63539998075771775</v>
      </c>
      <c r="H311" s="988">
        <v>0.64394999997807112</v>
      </c>
      <c r="I311" s="987">
        <v>0.13520602430263251</v>
      </c>
      <c r="J311" s="1533">
        <v>7.8487980534956217E-2</v>
      </c>
      <c r="K311" s="988">
        <v>9.9020040401843097E-3</v>
      </c>
      <c r="L311" s="987">
        <v>3.7895500723133293</v>
      </c>
      <c r="M311" s="1533">
        <v>0.86565096785977813</v>
      </c>
      <c r="N311" s="988">
        <v>0.40056499589490613</v>
      </c>
      <c r="O311" s="992">
        <v>1.2587027841160057E-2</v>
      </c>
      <c r="P311" s="1532">
        <v>8.5619843572298515E-3</v>
      </c>
      <c r="Q311" s="993">
        <v>7.3989959405182416E-3</v>
      </c>
      <c r="R311" s="1000">
        <v>0.10000003522324846</v>
      </c>
      <c r="S311" s="1519">
        <v>9.9999979219997676E-2</v>
      </c>
      <c r="T311" s="1001">
        <v>0.10000000274111506</v>
      </c>
      <c r="U311" s="1000">
        <v>0</v>
      </c>
      <c r="V311" s="1519">
        <v>0</v>
      </c>
      <c r="W311" s="1001">
        <v>0</v>
      </c>
      <c r="X311" s="1000">
        <v>3.5139593256015957E-3</v>
      </c>
      <c r="Y311" s="1519">
        <v>1.8170034031409804E-3</v>
      </c>
      <c r="Z311" s="1001">
        <v>1.3739976290451184E-3</v>
      </c>
      <c r="AA311" s="1014">
        <v>940.41979023498834</v>
      </c>
      <c r="AB311" s="1518">
        <v>677.90698289120064</v>
      </c>
      <c r="AC311" s="1015">
        <v>555.87148528744865</v>
      </c>
    </row>
    <row r="312" spans="1:29" s="693" customFormat="1" ht="15" customHeight="1" x14ac:dyDescent="0.2">
      <c r="A312" s="787" t="s">
        <v>867</v>
      </c>
      <c r="B312" s="770" t="s">
        <v>202</v>
      </c>
      <c r="C312" s="771" t="s">
        <v>44</v>
      </c>
      <c r="D312" s="772" t="s">
        <v>126</v>
      </c>
      <c r="E312" s="980" t="s">
        <v>868</v>
      </c>
      <c r="F312" s="987">
        <v>2.5681429979856549</v>
      </c>
      <c r="G312" s="1533">
        <v>1.2556849999844624</v>
      </c>
      <c r="H312" s="988">
        <v>0.68103600001073539</v>
      </c>
      <c r="I312" s="987">
        <v>1.7469000485969978E-2</v>
      </c>
      <c r="J312" s="1533">
        <v>1.2740998737410128E-2</v>
      </c>
      <c r="K312" s="988">
        <v>9.158000170730653E-3</v>
      </c>
      <c r="L312" s="987">
        <v>4.6370600004671667</v>
      </c>
      <c r="M312" s="1533">
        <v>2.7720200033584952</v>
      </c>
      <c r="N312" s="988">
        <v>1.7375499999986539</v>
      </c>
      <c r="O312" s="992">
        <v>9.8790010937391346E-3</v>
      </c>
      <c r="P312" s="1532">
        <v>6.564000279061049E-3</v>
      </c>
      <c r="Q312" s="993">
        <v>5.5529997015683983E-3</v>
      </c>
      <c r="R312" s="1000">
        <v>1.8000001119789978E-2</v>
      </c>
      <c r="S312" s="1519">
        <v>1.8000000506801752E-2</v>
      </c>
      <c r="T312" s="1001">
        <v>1.8000000100659757E-2</v>
      </c>
      <c r="U312" s="1000">
        <v>2.9999997672346672E-2</v>
      </c>
      <c r="V312" s="1519">
        <v>4.0000000533475522E-2</v>
      </c>
      <c r="W312" s="1001">
        <v>3.3999999669929629E-2</v>
      </c>
      <c r="X312" s="1000">
        <v>4.8009988828585119E-3</v>
      </c>
      <c r="Y312" s="1519">
        <v>2.6309999509335881E-3</v>
      </c>
      <c r="Z312" s="1001">
        <v>1.8020004471798027E-3</v>
      </c>
      <c r="AA312" s="1014">
        <v>520.68664415607816</v>
      </c>
      <c r="AB312" s="1518">
        <v>340.16507313302668</v>
      </c>
      <c r="AC312" s="1015">
        <v>293.01150947180287</v>
      </c>
    </row>
    <row r="313" spans="1:29" s="693" customFormat="1" ht="15" customHeight="1" x14ac:dyDescent="0.2">
      <c r="A313" s="787" t="s">
        <v>883</v>
      </c>
      <c r="B313" s="770" t="s">
        <v>202</v>
      </c>
      <c r="C313" s="771" t="s">
        <v>44</v>
      </c>
      <c r="D313" s="772" t="s">
        <v>129</v>
      </c>
      <c r="E313" s="980" t="s">
        <v>868</v>
      </c>
      <c r="F313" s="987">
        <v>3.8589302247721271</v>
      </c>
      <c r="G313" s="1533">
        <v>1.8673903042385529</v>
      </c>
      <c r="H313" s="988">
        <v>1.5292003202265527</v>
      </c>
      <c r="I313" s="987">
        <v>3.3787656332742194E-2</v>
      </c>
      <c r="J313" s="1533">
        <v>2.2629368109103178E-2</v>
      </c>
      <c r="K313" s="988">
        <v>1.5776223954898614E-2</v>
      </c>
      <c r="L313" s="987">
        <v>7.3203132824563495</v>
      </c>
      <c r="M313" s="1533">
        <v>4.7612699199955468</v>
      </c>
      <c r="N313" s="988">
        <v>3.7545691203635223</v>
      </c>
      <c r="O313" s="992">
        <v>2.0849903619634721E-2</v>
      </c>
      <c r="P313" s="1532">
        <v>1.492014379142295E-2</v>
      </c>
      <c r="Q313" s="993">
        <v>1.2578880087574721E-2</v>
      </c>
      <c r="R313" s="1000">
        <v>1.7999999899449833E-2</v>
      </c>
      <c r="S313" s="1519">
        <v>1.8000000063784601E-2</v>
      </c>
      <c r="T313" s="1001">
        <v>1.7999999952686991E-2</v>
      </c>
      <c r="U313" s="1000">
        <v>3.2816000098570101E-2</v>
      </c>
      <c r="V313" s="1519">
        <v>4.3871999899056574E-2</v>
      </c>
      <c r="W313" s="1001">
        <v>3.7168000021243541E-2</v>
      </c>
      <c r="X313" s="1000">
        <v>9.5813919776185225E-3</v>
      </c>
      <c r="Y313" s="1519">
        <v>5.4145041621184494E-3</v>
      </c>
      <c r="Z313" s="1001">
        <v>3.8370399280369762E-3</v>
      </c>
      <c r="AA313" s="1014">
        <v>924.31613101553319</v>
      </c>
      <c r="AB313" s="1518">
        <v>617.34886629294533</v>
      </c>
      <c r="AC313" s="1015">
        <v>516.45874390263691</v>
      </c>
    </row>
    <row r="314" spans="1:29" s="693" customFormat="1" ht="15" customHeight="1" x14ac:dyDescent="0.2">
      <c r="A314" s="787" t="s">
        <v>869</v>
      </c>
      <c r="B314" s="770" t="s">
        <v>202</v>
      </c>
      <c r="C314" s="771" t="s">
        <v>44</v>
      </c>
      <c r="D314" s="772" t="s">
        <v>870</v>
      </c>
      <c r="E314" s="980" t="s">
        <v>871</v>
      </c>
      <c r="F314" s="987">
        <v>1.1761200145762369</v>
      </c>
      <c r="G314" s="1533">
        <v>0.5723509922611546</v>
      </c>
      <c r="H314" s="988">
        <v>0.45551899898527021</v>
      </c>
      <c r="I314" s="987">
        <v>0.25060801662544868</v>
      </c>
      <c r="J314" s="1533">
        <v>0.1191689909900893</v>
      </c>
      <c r="K314" s="988">
        <v>6.8496002754053029E-2</v>
      </c>
      <c r="L314" s="987">
        <v>2.4946000454363877</v>
      </c>
      <c r="M314" s="1533">
        <v>1.2775799989991026</v>
      </c>
      <c r="N314" s="988">
        <v>1.219870006456572</v>
      </c>
      <c r="O314" s="992">
        <v>1.1037001686330357E-2</v>
      </c>
      <c r="P314" s="1532">
        <v>6.7860002500998631E-3</v>
      </c>
      <c r="Q314" s="993">
        <v>5.429001221354225E-3</v>
      </c>
      <c r="R314" s="1000">
        <v>2.9999832281790988E-3</v>
      </c>
      <c r="S314" s="1519">
        <v>3.000006386815393E-3</v>
      </c>
      <c r="T314" s="1001">
        <v>2.9999987973311432E-3</v>
      </c>
      <c r="U314" s="1000">
        <v>2.9999984752890091E-2</v>
      </c>
      <c r="V314" s="1519">
        <v>4.0000002134868658E-2</v>
      </c>
      <c r="W314" s="1001">
        <v>3.3999998591997441E-2</v>
      </c>
      <c r="X314" s="1000">
        <v>5.6670076936916614E-3</v>
      </c>
      <c r="Y314" s="1519">
        <v>2.8480037385819885E-3</v>
      </c>
      <c r="Z314" s="1001">
        <v>1.7729978958868345E-3</v>
      </c>
      <c r="AA314" s="1014">
        <v>608.32531965565931</v>
      </c>
      <c r="AB314" s="1518">
        <v>364.66810881788467</v>
      </c>
      <c r="AC314" s="1015">
        <v>297.06111871465095</v>
      </c>
    </row>
    <row r="315" spans="1:29" s="693" customFormat="1" ht="15" customHeight="1" x14ac:dyDescent="0.2">
      <c r="A315" s="787" t="s">
        <v>884</v>
      </c>
      <c r="B315" s="770" t="s">
        <v>202</v>
      </c>
      <c r="C315" s="771" t="s">
        <v>44</v>
      </c>
      <c r="D315" s="772" t="s">
        <v>885</v>
      </c>
      <c r="E315" s="980" t="s">
        <v>871</v>
      </c>
      <c r="F315" s="987">
        <v>2.3253591020038509</v>
      </c>
      <c r="G315" s="1533">
        <v>1.1403941762945449</v>
      </c>
      <c r="H315" s="988">
        <v>0.90798435974627301</v>
      </c>
      <c r="I315" s="987">
        <v>0.45784464569532601</v>
      </c>
      <c r="J315" s="1533">
        <v>0.21785335270878872</v>
      </c>
      <c r="K315" s="988">
        <v>0.13159201591002762</v>
      </c>
      <c r="L315" s="987">
        <v>5.1293727149538473</v>
      </c>
      <c r="M315" s="1533">
        <v>2.7138308012142263</v>
      </c>
      <c r="N315" s="988">
        <v>2.5957940796942607</v>
      </c>
      <c r="O315" s="992">
        <v>2.5944062758080724E-2</v>
      </c>
      <c r="P315" s="1532">
        <v>1.6370527600568622E-2</v>
      </c>
      <c r="Q315" s="993">
        <v>1.2780024122940893E-2</v>
      </c>
      <c r="R315" s="1000">
        <v>3.0000016363831241E-3</v>
      </c>
      <c r="S315" s="1519">
        <v>3.0000004927287927E-3</v>
      </c>
      <c r="T315" s="1001">
        <v>2.9999997837440078E-3</v>
      </c>
      <c r="U315" s="1000">
        <v>3.281600065721995E-2</v>
      </c>
      <c r="V315" s="1519">
        <v>4.3871999684472335E-2</v>
      </c>
      <c r="W315" s="1001">
        <v>3.7167999841534599E-2</v>
      </c>
      <c r="X315" s="1000">
        <v>1.0980422433515647E-2</v>
      </c>
      <c r="Y315" s="1519">
        <v>5.7952084571562213E-3</v>
      </c>
      <c r="Z315" s="1001">
        <v>3.8422879300302557E-3</v>
      </c>
      <c r="AA315" s="1014">
        <v>1012.1654839631877</v>
      </c>
      <c r="AB315" s="1518">
        <v>614.19673870344616</v>
      </c>
      <c r="AC315" s="1015">
        <v>493.2428139564575</v>
      </c>
    </row>
    <row r="316" spans="1:29" s="693" customFormat="1" ht="15" customHeight="1" x14ac:dyDescent="0.2">
      <c r="A316" s="787" t="s">
        <v>872</v>
      </c>
      <c r="B316" s="770" t="s">
        <v>202</v>
      </c>
      <c r="C316" s="771" t="s">
        <v>44</v>
      </c>
      <c r="D316" s="772" t="s">
        <v>127</v>
      </c>
      <c r="E316" s="980" t="s">
        <v>871</v>
      </c>
      <c r="F316" s="987">
        <v>0.496999999530924</v>
      </c>
      <c r="G316" s="1533">
        <v>0.29200000016369759</v>
      </c>
      <c r="H316" s="988">
        <v>0.1020000000600544</v>
      </c>
      <c r="I316" s="987">
        <v>0.63699999993674028</v>
      </c>
      <c r="J316" s="1533">
        <v>0.17199999987680492</v>
      </c>
      <c r="K316" s="988">
        <v>0.17199999991582932</v>
      </c>
      <c r="L316" s="987">
        <v>4.6475899988175104</v>
      </c>
      <c r="M316" s="1533">
        <v>2.6817100000502863</v>
      </c>
      <c r="N316" s="988">
        <v>1.8203100000167565</v>
      </c>
      <c r="O316" s="992">
        <v>8.728000004019968E-3</v>
      </c>
      <c r="P316" s="1532">
        <v>5.7390001067709126E-3</v>
      </c>
      <c r="Q316" s="993">
        <v>4.8230001003596121E-3</v>
      </c>
      <c r="R316" s="1000">
        <v>1.8000000427300763E-2</v>
      </c>
      <c r="S316" s="1519">
        <v>1.8000000085224004E-2</v>
      </c>
      <c r="T316" s="1001">
        <v>1.7999999996689917E-2</v>
      </c>
      <c r="U316" s="1000">
        <v>2.9999999916449568E-2</v>
      </c>
      <c r="V316" s="1519">
        <v>3.9999999814363557E-2</v>
      </c>
      <c r="W316" s="1001">
        <v>3.4000000098829648E-2</v>
      </c>
      <c r="X316" s="1000">
        <v>4.7999995569440145E-3</v>
      </c>
      <c r="Y316" s="1519">
        <v>2.5680000954137585E-3</v>
      </c>
      <c r="Z316" s="1001">
        <v>1.6050000335938036E-3</v>
      </c>
      <c r="AA316" s="1014">
        <v>455.53374920901166</v>
      </c>
      <c r="AB316" s="1518">
        <v>291.6598547946399</v>
      </c>
      <c r="AC316" s="1015">
        <v>258.77274140221749</v>
      </c>
    </row>
    <row r="317" spans="1:29" s="693" customFormat="1" ht="15" customHeight="1" x14ac:dyDescent="0.2">
      <c r="A317" s="787" t="s">
        <v>886</v>
      </c>
      <c r="B317" s="770" t="s">
        <v>202</v>
      </c>
      <c r="C317" s="771" t="s">
        <v>44</v>
      </c>
      <c r="D317" s="772" t="s">
        <v>130</v>
      </c>
      <c r="E317" s="980" t="s">
        <v>871</v>
      </c>
      <c r="F317" s="987">
        <v>1.280189616405482</v>
      </c>
      <c r="G317" s="1533">
        <v>0.59124699180938645</v>
      </c>
      <c r="H317" s="988">
        <v>0.29598016003983652</v>
      </c>
      <c r="I317" s="987">
        <v>0.54008208026206461</v>
      </c>
      <c r="J317" s="1533">
        <v>0.14997835203504162</v>
      </c>
      <c r="K317" s="988">
        <v>0.14807684801801629</v>
      </c>
      <c r="L317" s="987">
        <v>6.0353780815805411</v>
      </c>
      <c r="M317" s="1533">
        <v>3.7097742393706636</v>
      </c>
      <c r="N317" s="988">
        <v>3.1204867198319737</v>
      </c>
      <c r="O317" s="992">
        <v>1.8979488222120255E-2</v>
      </c>
      <c r="P317" s="1532">
        <v>1.2278184134681116E-2</v>
      </c>
      <c r="Q317" s="993">
        <v>1.0074055980647654E-2</v>
      </c>
      <c r="R317" s="1000">
        <v>1.7999999633213141E-2</v>
      </c>
      <c r="S317" s="1519">
        <v>1.8000000108070922E-2</v>
      </c>
      <c r="T317" s="1001">
        <v>1.8000000052319019E-2</v>
      </c>
      <c r="U317" s="1000">
        <v>3.2816000262828986E-2</v>
      </c>
      <c r="V317" s="1519">
        <v>4.3871999952840801E-2</v>
      </c>
      <c r="W317" s="1001">
        <v>3.7168000009981335E-2</v>
      </c>
      <c r="X317" s="1000">
        <v>9.146543829863853E-3</v>
      </c>
      <c r="Y317" s="1519">
        <v>4.9768478673658974E-3</v>
      </c>
      <c r="Z317" s="1001">
        <v>3.269295958325355E-3</v>
      </c>
      <c r="AA317" s="1014">
        <v>951.98418086438198</v>
      </c>
      <c r="AB317" s="1518">
        <v>623.04766083055131</v>
      </c>
      <c r="AC317" s="1015">
        <v>521.31319230321071</v>
      </c>
    </row>
    <row r="318" spans="1:29" s="693" customFormat="1" ht="15" customHeight="1" x14ac:dyDescent="0.2">
      <c r="A318" s="787" t="s">
        <v>858</v>
      </c>
      <c r="B318" s="770" t="s">
        <v>202</v>
      </c>
      <c r="C318" s="771" t="s">
        <v>44</v>
      </c>
      <c r="D318" s="772" t="s">
        <v>859</v>
      </c>
      <c r="E318" s="980" t="s">
        <v>860</v>
      </c>
      <c r="F318" s="987">
        <v>3.7839499966609247</v>
      </c>
      <c r="G318" s="1533">
        <v>1.8695599976131945</v>
      </c>
      <c r="H318" s="988">
        <v>1.5213299986916744</v>
      </c>
      <c r="I318" s="987">
        <v>3.5523499993244707</v>
      </c>
      <c r="J318" s="1533">
        <v>0.87251999896762911</v>
      </c>
      <c r="K318" s="988">
        <v>0.7394509989697482</v>
      </c>
      <c r="L318" s="987">
        <v>7.7195399919501462</v>
      </c>
      <c r="M318" s="1533">
        <v>6.3829299850749317</v>
      </c>
      <c r="N318" s="988">
        <v>7.0006399934430039</v>
      </c>
      <c r="O318" s="992">
        <v>0.5395500033901226</v>
      </c>
      <c r="P318" s="1532">
        <v>0.32734500110082443</v>
      </c>
      <c r="Q318" s="993">
        <v>0.27106199978018702</v>
      </c>
      <c r="R318" s="1000">
        <v>2.9999947931527758E-3</v>
      </c>
      <c r="S318" s="1519">
        <v>2.9999994412828147E-3</v>
      </c>
      <c r="T318" s="1001">
        <v>3.0000003522519703E-3</v>
      </c>
      <c r="U318" s="1000">
        <v>0</v>
      </c>
      <c r="V318" s="1519">
        <v>0</v>
      </c>
      <c r="W318" s="1001">
        <v>0</v>
      </c>
      <c r="X318" s="1000">
        <v>0.2697750016950613</v>
      </c>
      <c r="Y318" s="1519">
        <v>0.16367299863162363</v>
      </c>
      <c r="Z318" s="1001">
        <v>0.13478100028589313</v>
      </c>
      <c r="AA318" s="1014">
        <v>446.56316584614956</v>
      </c>
      <c r="AB318" s="1518">
        <v>291.98881955372241</v>
      </c>
      <c r="AC318" s="1015">
        <v>305.52674371470135</v>
      </c>
    </row>
    <row r="319" spans="1:29" s="693" customFormat="1" ht="15" customHeight="1" x14ac:dyDescent="0.2">
      <c r="A319" s="787" t="s">
        <v>875</v>
      </c>
      <c r="B319" s="770" t="s">
        <v>202</v>
      </c>
      <c r="C319" s="771" t="s">
        <v>44</v>
      </c>
      <c r="D319" s="772" t="s">
        <v>876</v>
      </c>
      <c r="E319" s="980" t="s">
        <v>860</v>
      </c>
      <c r="F319" s="987">
        <v>5.4220015990137567</v>
      </c>
      <c r="G319" s="1533">
        <v>3.3982607982756292</v>
      </c>
      <c r="H319" s="988">
        <v>2.6916974376469343</v>
      </c>
      <c r="I319" s="987">
        <v>3.7408492045518145</v>
      </c>
      <c r="J319" s="1533">
        <v>0.87931576150996338</v>
      </c>
      <c r="K319" s="988">
        <v>0.75592446185871243</v>
      </c>
      <c r="L319" s="987">
        <v>15.161705585020718</v>
      </c>
      <c r="M319" s="1533">
        <v>10.660872792172638</v>
      </c>
      <c r="N319" s="988">
        <v>9.8910308683253394</v>
      </c>
      <c r="O319" s="992">
        <v>1.0030169616292297</v>
      </c>
      <c r="P319" s="1532">
        <v>0.57761079809953986</v>
      </c>
      <c r="Q319" s="993">
        <v>0.45958855992025666</v>
      </c>
      <c r="R319" s="1000">
        <v>3.0000040772256184E-3</v>
      </c>
      <c r="S319" s="1519">
        <v>3.0000007071053149E-3</v>
      </c>
      <c r="T319" s="1001">
        <v>3.00000058663028E-3</v>
      </c>
      <c r="U319" s="1000">
        <v>0</v>
      </c>
      <c r="V319" s="1519">
        <v>0</v>
      </c>
      <c r="W319" s="1001">
        <v>0</v>
      </c>
      <c r="X319" s="1000">
        <v>0.50150848081461485</v>
      </c>
      <c r="Y319" s="1519">
        <v>0.28880539904976993</v>
      </c>
      <c r="Z319" s="1001">
        <v>0.22833343190499703</v>
      </c>
      <c r="AA319" s="1014">
        <v>922.51489208510429</v>
      </c>
      <c r="AB319" s="1518">
        <v>595.3501806369178</v>
      </c>
      <c r="AC319" s="1015">
        <v>536.35066780391173</v>
      </c>
    </row>
    <row r="320" spans="1:29" s="693" customFormat="1" ht="15" customHeight="1" x14ac:dyDescent="0.2">
      <c r="A320" s="787" t="s">
        <v>861</v>
      </c>
      <c r="B320" s="770" t="s">
        <v>202</v>
      </c>
      <c r="C320" s="771" t="s">
        <v>44</v>
      </c>
      <c r="D320" s="772" t="s">
        <v>775</v>
      </c>
      <c r="E320" s="980" t="s">
        <v>862</v>
      </c>
      <c r="F320" s="987">
        <v>1.1929000268970178</v>
      </c>
      <c r="G320" s="1533">
        <v>0.79360999259253606</v>
      </c>
      <c r="H320" s="988">
        <v>0.61216100156792452</v>
      </c>
      <c r="I320" s="987">
        <v>0.51855000734815426</v>
      </c>
      <c r="J320" s="1533">
        <v>0.28587999726711222</v>
      </c>
      <c r="K320" s="988">
        <v>0.22564099639340651</v>
      </c>
      <c r="L320" s="987">
        <v>5.0375900457002816</v>
      </c>
      <c r="M320" s="1533">
        <v>4.2145499982974464</v>
      </c>
      <c r="N320" s="988">
        <v>4.4971599935235016</v>
      </c>
      <c r="O320" s="992">
        <v>0.26491001360872019</v>
      </c>
      <c r="P320" s="1532">
        <v>0.158799997611584</v>
      </c>
      <c r="Q320" s="993">
        <v>0.13298700254846241</v>
      </c>
      <c r="R320" s="1000">
        <v>2.9999956866180095E-3</v>
      </c>
      <c r="S320" s="1519">
        <v>3.000000102696018E-3</v>
      </c>
      <c r="T320" s="1001">
        <v>2.9999995015289435E-3</v>
      </c>
      <c r="U320" s="1000">
        <v>5.999991373236019E-3</v>
      </c>
      <c r="V320" s="1519">
        <v>5.0000050614466213E-3</v>
      </c>
      <c r="W320" s="1001">
        <v>2.9999995015289435E-3</v>
      </c>
      <c r="X320" s="1000">
        <v>0.17219201913416252</v>
      </c>
      <c r="Y320" s="1519">
        <v>0.10322000284878755</v>
      </c>
      <c r="Z320" s="1001">
        <v>8.5907000358556057E-2</v>
      </c>
      <c r="AA320" s="1014">
        <v>400.90201286281314</v>
      </c>
      <c r="AB320" s="1518">
        <v>301.02771130288954</v>
      </c>
      <c r="AC320" s="1015">
        <v>319.04656149518632</v>
      </c>
    </row>
    <row r="321" spans="1:29" s="693" customFormat="1" ht="15" customHeight="1" x14ac:dyDescent="0.2">
      <c r="A321" s="787" t="s">
        <v>877</v>
      </c>
      <c r="B321" s="770" t="s">
        <v>202</v>
      </c>
      <c r="C321" s="771" t="s">
        <v>44</v>
      </c>
      <c r="D321" s="772" t="s">
        <v>791</v>
      </c>
      <c r="E321" s="980" t="s">
        <v>862</v>
      </c>
      <c r="F321" s="987">
        <v>2.1981936299534359</v>
      </c>
      <c r="G321" s="1533">
        <v>1.4828562349245298</v>
      </c>
      <c r="H321" s="988">
        <v>1.0805162557020411</v>
      </c>
      <c r="I321" s="987">
        <v>0.94384914507300277</v>
      </c>
      <c r="J321" s="1533">
        <v>0.52465392250446152</v>
      </c>
      <c r="K321" s="988">
        <v>0.41273856827006472</v>
      </c>
      <c r="L321" s="987">
        <v>9.9440380276783138</v>
      </c>
      <c r="M321" s="1533">
        <v>7.0033247192935857</v>
      </c>
      <c r="N321" s="988">
        <v>6.3264885648553033</v>
      </c>
      <c r="O321" s="992">
        <v>0.50756480945936444</v>
      </c>
      <c r="P321" s="1532">
        <v>0.2826865153523499</v>
      </c>
      <c r="Q321" s="993">
        <v>0.22750786205718465</v>
      </c>
      <c r="R321" s="1000">
        <v>2.9999910255029153E-3</v>
      </c>
      <c r="S321" s="1519">
        <v>3.0000015033774786E-3</v>
      </c>
      <c r="T321" s="1001">
        <v>3.000000515349599E-3</v>
      </c>
      <c r="U321" s="1000">
        <v>1.2407998136135271E-2</v>
      </c>
      <c r="V321" s="1519">
        <v>1.0231998863446628E-2</v>
      </c>
      <c r="W321" s="1001">
        <v>7.7040021990560257E-3</v>
      </c>
      <c r="X321" s="1000">
        <v>0.32991721299855864</v>
      </c>
      <c r="Y321" s="1519">
        <v>0.18374648338866545</v>
      </c>
      <c r="Z321" s="1001">
        <v>0.14685772035360334</v>
      </c>
      <c r="AA321" s="1014">
        <v>925.38230045181615</v>
      </c>
      <c r="AB321" s="1518">
        <v>621.59718223133734</v>
      </c>
      <c r="AC321" s="1015">
        <v>558.76506267114019</v>
      </c>
    </row>
    <row r="322" spans="1:29" s="693" customFormat="1" ht="15" customHeight="1" x14ac:dyDescent="0.2">
      <c r="A322" s="787" t="s">
        <v>863</v>
      </c>
      <c r="B322" s="770" t="s">
        <v>202</v>
      </c>
      <c r="C322" s="771" t="s">
        <v>44</v>
      </c>
      <c r="D322" s="772" t="s">
        <v>777</v>
      </c>
      <c r="E322" s="980" t="s">
        <v>864</v>
      </c>
      <c r="F322" s="987">
        <v>0.96660000961069714</v>
      </c>
      <c r="G322" s="1533">
        <v>0.70620499829263295</v>
      </c>
      <c r="H322" s="988">
        <v>0.49036099893477697</v>
      </c>
      <c r="I322" s="987">
        <v>0.34237000584862765</v>
      </c>
      <c r="J322" s="1533">
        <v>0.18537000036706439</v>
      </c>
      <c r="K322" s="988">
        <v>0.14393800093657469</v>
      </c>
      <c r="L322" s="987">
        <v>5.4265600274144248</v>
      </c>
      <c r="M322" s="1533">
        <v>4.3988299933820638</v>
      </c>
      <c r="N322" s="988">
        <v>4.5794499952639436</v>
      </c>
      <c r="O322" s="992">
        <v>0.10689000672023825</v>
      </c>
      <c r="P322" s="1532">
        <v>7.7070000614309825E-2</v>
      </c>
      <c r="Q322" s="993">
        <v>6.7045998985667779E-2</v>
      </c>
      <c r="R322" s="1000">
        <v>2.999998399585019E-3</v>
      </c>
      <c r="S322" s="1519">
        <v>3.0000011200006999E-3</v>
      </c>
      <c r="T322" s="1001">
        <v>3.0000008252567445E-3</v>
      </c>
      <c r="U322" s="1000">
        <v>4.9999973326416989E-3</v>
      </c>
      <c r="V322" s="1519">
        <v>5.000000105660444E-3</v>
      </c>
      <c r="W322" s="1001">
        <v>3.0000008252567445E-3</v>
      </c>
      <c r="X322" s="1000">
        <v>6.9477994834325513E-2</v>
      </c>
      <c r="Y322" s="1519">
        <v>5.0095998852443056E-2</v>
      </c>
      <c r="Z322" s="1001">
        <v>4.3395999815509276E-2</v>
      </c>
      <c r="AA322" s="1014">
        <v>407.93776720689243</v>
      </c>
      <c r="AB322" s="1518">
        <v>316.47556790850581</v>
      </c>
      <c r="AC322" s="1015">
        <v>334.58685209666106</v>
      </c>
    </row>
    <row r="323" spans="1:29" s="693" customFormat="1" ht="15" customHeight="1" x14ac:dyDescent="0.2">
      <c r="A323" s="787" t="s">
        <v>878</v>
      </c>
      <c r="B323" s="770" t="s">
        <v>202</v>
      </c>
      <c r="C323" s="771" t="s">
        <v>44</v>
      </c>
      <c r="D323" s="772" t="s">
        <v>793</v>
      </c>
      <c r="E323" s="980" t="s">
        <v>879</v>
      </c>
      <c r="F323" s="987">
        <v>1.7484287952507025</v>
      </c>
      <c r="G323" s="1533">
        <v>1.244750802096046</v>
      </c>
      <c r="H323" s="988">
        <v>0.88795631184418033</v>
      </c>
      <c r="I323" s="987">
        <v>0.60835311792580626</v>
      </c>
      <c r="J323" s="1533">
        <v>0.33298560016868411</v>
      </c>
      <c r="K323" s="988">
        <v>0.26000036812446731</v>
      </c>
      <c r="L323" s="987">
        <v>10.534335564951649</v>
      </c>
      <c r="M323" s="1533">
        <v>7.3521200862401974</v>
      </c>
      <c r="N323" s="988">
        <v>6.5496493629955506</v>
      </c>
      <c r="O323" s="992">
        <v>0.20931127672608107</v>
      </c>
      <c r="P323" s="1532">
        <v>0.12987235962673058</v>
      </c>
      <c r="Q323" s="993">
        <v>0.11048542379848594</v>
      </c>
      <c r="R323" s="1000">
        <v>3.0000001184647021E-3</v>
      </c>
      <c r="S323" s="1519">
        <v>3.0000004766982352E-3</v>
      </c>
      <c r="T323" s="1001">
        <v>3.0000004186756788E-3</v>
      </c>
      <c r="U323" s="1000">
        <v>1.2231998785026014E-2</v>
      </c>
      <c r="V323" s="1519">
        <v>1.0232000056394202E-2</v>
      </c>
      <c r="W323" s="1001">
        <v>6.7040003732312765E-3</v>
      </c>
      <c r="X323" s="1000">
        <v>0.13605283075552169</v>
      </c>
      <c r="Y323" s="1519">
        <v>8.4416783424223402E-2</v>
      </c>
      <c r="Z323" s="1001">
        <v>7.1439920197727796E-2</v>
      </c>
      <c r="AA323" s="1014">
        <v>912.6903852892666</v>
      </c>
      <c r="AB323" s="1518">
        <v>627.52141095849402</v>
      </c>
      <c r="AC323" s="1015">
        <v>564.29372650935466</v>
      </c>
    </row>
    <row r="324" spans="1:29" s="693" customFormat="1" ht="15" customHeight="1" x14ac:dyDescent="0.2">
      <c r="A324" s="787" t="s">
        <v>880</v>
      </c>
      <c r="B324" s="770" t="s">
        <v>202</v>
      </c>
      <c r="C324" s="771" t="s">
        <v>44</v>
      </c>
      <c r="D324" s="772" t="s">
        <v>797</v>
      </c>
      <c r="E324" s="980" t="s">
        <v>687</v>
      </c>
      <c r="F324" s="1006"/>
      <c r="G324" s="1550"/>
      <c r="H324" s="1007"/>
      <c r="I324" s="1006"/>
      <c r="J324" s="1550"/>
      <c r="K324" s="1007"/>
      <c r="L324" s="1006"/>
      <c r="M324" s="1550"/>
      <c r="N324" s="1007"/>
      <c r="O324" s="1008"/>
      <c r="P324" s="1549"/>
      <c r="Q324" s="1009"/>
      <c r="R324" s="1008"/>
      <c r="S324" s="1549"/>
      <c r="T324" s="1009"/>
      <c r="U324" s="1008"/>
      <c r="V324" s="1549"/>
      <c r="W324" s="1009"/>
      <c r="X324" s="1008"/>
      <c r="Y324" s="1549"/>
      <c r="Z324" s="1009"/>
      <c r="AA324" s="1010"/>
      <c r="AB324" s="459"/>
      <c r="AC324" s="540"/>
    </row>
    <row r="325" spans="1:29" s="693" customFormat="1" ht="15" customHeight="1" x14ac:dyDescent="0.2">
      <c r="A325" s="787" t="s">
        <v>865</v>
      </c>
      <c r="B325" s="770" t="s">
        <v>202</v>
      </c>
      <c r="C325" s="771" t="s">
        <v>44</v>
      </c>
      <c r="D325" s="772" t="s">
        <v>779</v>
      </c>
      <c r="E325" s="980" t="s">
        <v>687</v>
      </c>
      <c r="F325" s="987">
        <v>1.0832999992505625</v>
      </c>
      <c r="G325" s="1533">
        <v>0.83481000013709794</v>
      </c>
      <c r="H325" s="988">
        <v>0.55280299964465407</v>
      </c>
      <c r="I325" s="987">
        <v>0.32848999964685832</v>
      </c>
      <c r="J325" s="1533">
        <v>0.17362999900882728</v>
      </c>
      <c r="K325" s="988">
        <v>0.12841000001785197</v>
      </c>
      <c r="L325" s="987">
        <v>5.714930000102072</v>
      </c>
      <c r="M325" s="1533">
        <v>3.9370870005497274</v>
      </c>
      <c r="N325" s="988">
        <v>4.2289499994072228</v>
      </c>
      <c r="O325" s="992">
        <v>0.12441099829228279</v>
      </c>
      <c r="P325" s="1532">
        <v>7.4723000753255539E-2</v>
      </c>
      <c r="Q325" s="993">
        <v>5.410599981571268E-2</v>
      </c>
      <c r="R325" s="1000">
        <v>3.0000019848833901E-3</v>
      </c>
      <c r="S325" s="1519">
        <v>2.999999514923626E-3</v>
      </c>
      <c r="T325" s="1001">
        <v>2.9999998626771074E-3</v>
      </c>
      <c r="U325" s="1000">
        <v>3.0000019848833901E-3</v>
      </c>
      <c r="V325" s="1519">
        <v>2.999999514923626E-3</v>
      </c>
      <c r="W325" s="1001">
        <v>1.9999999084514045E-3</v>
      </c>
      <c r="X325" s="1000">
        <v>8.7087999941260014E-2</v>
      </c>
      <c r="Y325" s="1519">
        <v>5.230600032071208E-2</v>
      </c>
      <c r="Z325" s="1001">
        <v>3.7588999996841573E-2</v>
      </c>
      <c r="AA325" s="1014">
        <v>451.82866872032793</v>
      </c>
      <c r="AB325" s="1518">
        <v>318.42055409780653</v>
      </c>
      <c r="AC325" s="1015">
        <v>345.51607006598499</v>
      </c>
    </row>
    <row r="326" spans="1:29" s="693" customFormat="1" ht="15" customHeight="1" x14ac:dyDescent="0.2">
      <c r="A326" s="787" t="s">
        <v>881</v>
      </c>
      <c r="B326" s="770" t="s">
        <v>202</v>
      </c>
      <c r="C326" s="771" t="s">
        <v>44</v>
      </c>
      <c r="D326" s="772" t="s">
        <v>795</v>
      </c>
      <c r="E326" s="980" t="s">
        <v>687</v>
      </c>
      <c r="F326" s="987">
        <v>1.9112344024447867</v>
      </c>
      <c r="G326" s="1533">
        <v>1.532736639347186</v>
      </c>
      <c r="H326" s="988">
        <v>1.0761634396650306</v>
      </c>
      <c r="I326" s="987">
        <v>0.5734486419948005</v>
      </c>
      <c r="J326" s="1533">
        <v>0.30639152021696903</v>
      </c>
      <c r="K326" s="988">
        <v>0.23758555985287655</v>
      </c>
      <c r="L326" s="987">
        <v>11.101932517783819</v>
      </c>
      <c r="M326" s="1533">
        <v>6.6185227655697929</v>
      </c>
      <c r="N326" s="988">
        <v>5.9993443189625095</v>
      </c>
      <c r="O326" s="992">
        <v>0.22625179944059989</v>
      </c>
      <c r="P326" s="1532">
        <v>0.12794490347930981</v>
      </c>
      <c r="Q326" s="993">
        <v>9.6683815837675893E-2</v>
      </c>
      <c r="R326" s="1000">
        <v>2.9999990053274739E-3</v>
      </c>
      <c r="S326" s="1519">
        <v>2.9999996450992103E-3</v>
      </c>
      <c r="T326" s="1001">
        <v>2.9999999887052745E-3</v>
      </c>
      <c r="U326" s="1000">
        <v>5.8799999704531591E-3</v>
      </c>
      <c r="V326" s="1519">
        <v>5.7040003957357123E-3</v>
      </c>
      <c r="W326" s="1001">
        <v>4.528000172703885E-3</v>
      </c>
      <c r="X326" s="1000">
        <v>0.15837624760834926</v>
      </c>
      <c r="Y326" s="1519">
        <v>8.9561367855209295E-2</v>
      </c>
      <c r="Z326" s="1001">
        <v>6.7204936144496671E-2</v>
      </c>
      <c r="AA326" s="1014">
        <v>983.66451661577912</v>
      </c>
      <c r="AB326" s="1518">
        <v>606.41125350665982</v>
      </c>
      <c r="AC326" s="1015">
        <v>556.87689080192592</v>
      </c>
    </row>
    <row r="327" spans="1:29" s="693" customFormat="1" ht="15" customHeight="1" x14ac:dyDescent="0.2">
      <c r="A327" s="787" t="s">
        <v>866</v>
      </c>
      <c r="B327" s="770" t="s">
        <v>202</v>
      </c>
      <c r="C327" s="771" t="s">
        <v>44</v>
      </c>
      <c r="D327" s="772" t="s">
        <v>783</v>
      </c>
      <c r="E327" s="980" t="s">
        <v>691</v>
      </c>
      <c r="F327" s="987">
        <v>2.159999996949574</v>
      </c>
      <c r="G327" s="1533">
        <v>0.84000000040312983</v>
      </c>
      <c r="H327" s="988">
        <v>0.38000000024956032</v>
      </c>
      <c r="I327" s="987">
        <v>4.0000001960988144E-2</v>
      </c>
      <c r="J327" s="1533">
        <v>1.9999999193740233E-2</v>
      </c>
      <c r="K327" s="988">
        <v>1.0000000259158797E-2</v>
      </c>
      <c r="L327" s="987">
        <v>6.2899999856194206</v>
      </c>
      <c r="M327" s="1533">
        <v>3.3000000020156492</v>
      </c>
      <c r="N327" s="988">
        <v>3.2999999981762902</v>
      </c>
      <c r="O327" s="992">
        <v>2.535999983789165E-2</v>
      </c>
      <c r="P327" s="1532">
        <v>1.3804999463635687E-2</v>
      </c>
      <c r="Q327" s="993">
        <v>1.0339000124255125E-2</v>
      </c>
      <c r="R327" s="1000">
        <v>3.0000013726917021E-3</v>
      </c>
      <c r="S327" s="1519">
        <v>2.9999998790610346E-3</v>
      </c>
      <c r="T327" s="1001">
        <v>3.0000001737323797E-3</v>
      </c>
      <c r="U327" s="1000">
        <v>5.9999972981941109E-3</v>
      </c>
      <c r="V327" s="1519">
        <v>7.2000005160062514E-3</v>
      </c>
      <c r="W327" s="1001">
        <v>5.7999998239639857E-3</v>
      </c>
      <c r="X327" s="1000">
        <v>1.9019999878418733E-2</v>
      </c>
      <c r="Y327" s="1519">
        <v>1.0354000042167385E-2</v>
      </c>
      <c r="Z327" s="1001">
        <v>7.6810002985960484E-3</v>
      </c>
      <c r="AA327" s="1014">
        <v>582.06384064452538</v>
      </c>
      <c r="AB327" s="1518">
        <v>328.16733031184799</v>
      </c>
      <c r="AC327" s="1015">
        <v>272.58467480878272</v>
      </c>
    </row>
    <row r="328" spans="1:29" s="693" customFormat="1" ht="15" customHeight="1" x14ac:dyDescent="0.2">
      <c r="A328" s="787" t="s">
        <v>882</v>
      </c>
      <c r="B328" s="770" t="s">
        <v>202</v>
      </c>
      <c r="C328" s="771" t="s">
        <v>44</v>
      </c>
      <c r="D328" s="772" t="s">
        <v>799</v>
      </c>
      <c r="E328" s="980" t="s">
        <v>691</v>
      </c>
      <c r="F328" s="987">
        <v>5.2063999963127312</v>
      </c>
      <c r="G328" s="1533">
        <v>2.0799200008496035</v>
      </c>
      <c r="H328" s="988">
        <v>0.97904000010327963</v>
      </c>
      <c r="I328" s="987">
        <v>8.8800000552534994E-2</v>
      </c>
      <c r="J328" s="1533">
        <v>4.527999977381205E-2</v>
      </c>
      <c r="K328" s="988">
        <v>2.3520000028378646E-2</v>
      </c>
      <c r="L328" s="987">
        <v>11.680079993047221</v>
      </c>
      <c r="M328" s="1533">
        <v>6.1473600017615491</v>
      </c>
      <c r="N328" s="988">
        <v>5.7584000010831957</v>
      </c>
      <c r="O328" s="992">
        <v>4.5290478810836102E-2</v>
      </c>
      <c r="P328" s="1532">
        <v>2.399191995508251E-2</v>
      </c>
      <c r="Q328" s="993">
        <v>1.8245279954188964E-2</v>
      </c>
      <c r="R328" s="1000">
        <v>3.0000013084528713E-3</v>
      </c>
      <c r="S328" s="1519">
        <v>2.9999999850140492E-3</v>
      </c>
      <c r="T328" s="1001">
        <v>2.9999999195550807E-3</v>
      </c>
      <c r="U328" s="1000">
        <v>1.2126401087083469E-2</v>
      </c>
      <c r="V328" s="1519">
        <v>1.5302400173325506E-2</v>
      </c>
      <c r="W328" s="1001">
        <v>1.2126399969731002E-2</v>
      </c>
      <c r="X328" s="1000">
        <v>3.3967446962825956E-2</v>
      </c>
      <c r="Y328" s="1519">
        <v>1.79938956328747E-2</v>
      </c>
      <c r="Z328" s="1001">
        <v>1.3540384199179077E-2</v>
      </c>
      <c r="AA328" s="1014">
        <v>1032.2373661057486</v>
      </c>
      <c r="AB328" s="1518">
        <v>597.25413361346671</v>
      </c>
      <c r="AC328" s="1015">
        <v>486.18170375121093</v>
      </c>
    </row>
    <row r="329" spans="1:29" s="693" customFormat="1" ht="15" customHeight="1" x14ac:dyDescent="0.2">
      <c r="A329" s="787" t="s">
        <v>873</v>
      </c>
      <c r="B329" s="770" t="s">
        <v>202</v>
      </c>
      <c r="C329" s="771" t="s">
        <v>44</v>
      </c>
      <c r="D329" s="772" t="s">
        <v>128</v>
      </c>
      <c r="E329" s="980" t="s">
        <v>874</v>
      </c>
      <c r="F329" s="987">
        <v>9.1999999943333188E-2</v>
      </c>
      <c r="G329" s="1533">
        <v>6.300000009142892E-2</v>
      </c>
      <c r="H329" s="988">
        <v>2.6999999997237456E-2</v>
      </c>
      <c r="I329" s="987">
        <v>0.2770000003027478</v>
      </c>
      <c r="J329" s="1533">
        <v>0.14900000004032724</v>
      </c>
      <c r="K329" s="988">
        <v>0.16000000006979057</v>
      </c>
      <c r="L329" s="987">
        <v>1.4472600003679461</v>
      </c>
      <c r="M329" s="1533">
        <v>0.64182799992191053</v>
      </c>
      <c r="N329" s="988">
        <v>0.60467300002604341</v>
      </c>
      <c r="O329" s="992">
        <v>6.0460000311908894E-3</v>
      </c>
      <c r="P329" s="1532">
        <v>4.1940001143587948E-3</v>
      </c>
      <c r="Q329" s="993">
        <v>3.7250000245248379E-3</v>
      </c>
      <c r="R329" s="1000">
        <v>8.0000000041975425E-2</v>
      </c>
      <c r="S329" s="1519">
        <v>9.9999999969215853E-2</v>
      </c>
      <c r="T329" s="1001">
        <v>8.0000000034895283E-2</v>
      </c>
      <c r="U329" s="1000">
        <v>1.8499999826064338E-2</v>
      </c>
      <c r="V329" s="1519">
        <v>1.8999999895641745E-2</v>
      </c>
      <c r="W329" s="1001">
        <v>1.4999999933844368E-2</v>
      </c>
      <c r="X329" s="1000">
        <v>1.9460000867558567E-3</v>
      </c>
      <c r="Y329" s="1519">
        <v>1.0559999702206481E-3</v>
      </c>
      <c r="Z329" s="1001">
        <v>7.8600000880495115E-4</v>
      </c>
      <c r="AA329" s="1014">
        <v>407.42065088899005</v>
      </c>
      <c r="AB329" s="1518">
        <v>296.28384259456209</v>
      </c>
      <c r="AC329" s="1015">
        <v>267.42710638991457</v>
      </c>
    </row>
    <row r="330" spans="1:29" s="693" customFormat="1" ht="15" customHeight="1" x14ac:dyDescent="0.2">
      <c r="A330" s="787" t="s">
        <v>887</v>
      </c>
      <c r="B330" s="770" t="s">
        <v>202</v>
      </c>
      <c r="C330" s="771" t="s">
        <v>44</v>
      </c>
      <c r="D330" s="772" t="s">
        <v>131</v>
      </c>
      <c r="E330" s="980" t="s">
        <v>874</v>
      </c>
      <c r="F330" s="987">
        <v>1.1766124798905524</v>
      </c>
      <c r="G330" s="1533">
        <v>0.67594459195308421</v>
      </c>
      <c r="H330" s="988">
        <v>0.67147992001214474</v>
      </c>
      <c r="I330" s="987">
        <v>0.12544732797896432</v>
      </c>
      <c r="J330" s="1533">
        <v>7.5505679966788003E-2</v>
      </c>
      <c r="K330" s="988">
        <v>9.2078560112078059E-3</v>
      </c>
      <c r="L330" s="987">
        <v>4.0118091197894117</v>
      </c>
      <c r="M330" s="1533">
        <v>1.3326342399683762</v>
      </c>
      <c r="N330" s="988">
        <v>0.98479724000711155</v>
      </c>
      <c r="O330" s="992">
        <v>1.3538983963979168E-2</v>
      </c>
      <c r="P330" s="1532">
        <v>9.0063999824639938E-3</v>
      </c>
      <c r="Q330" s="993">
        <v>7.7765199983980881E-3</v>
      </c>
      <c r="R330" s="1000">
        <v>7.9999999994337559E-2</v>
      </c>
      <c r="S330" s="1519">
        <v>0.10000000000928333</v>
      </c>
      <c r="T330" s="1001">
        <v>8.0000000003396354E-2</v>
      </c>
      <c r="U330" s="1000">
        <v>4.0431999950281419E-2</v>
      </c>
      <c r="V330" s="1519">
        <v>4.2608000015942088E-2</v>
      </c>
      <c r="W330" s="1001">
        <v>3.1727999998194041E-2</v>
      </c>
      <c r="X330" s="1000">
        <v>3.4501119495162652E-3</v>
      </c>
      <c r="Y330" s="1519">
        <v>1.822280005981393E-3</v>
      </c>
      <c r="Z330" s="1001">
        <v>1.376111991552513E-3</v>
      </c>
      <c r="AA330" s="1014">
        <v>842.83463604376391</v>
      </c>
      <c r="AB330" s="1518">
        <v>617.46399744554276</v>
      </c>
      <c r="AC330" s="1015">
        <v>506.88594295796298</v>
      </c>
    </row>
    <row r="331" spans="1:29" s="693" customFormat="1" ht="15" customHeight="1" x14ac:dyDescent="0.2">
      <c r="A331" s="787" t="s">
        <v>1030</v>
      </c>
      <c r="B331" s="770" t="s">
        <v>202</v>
      </c>
      <c r="C331" s="771" t="s">
        <v>1546</v>
      </c>
      <c r="D331" s="772" t="s">
        <v>1794</v>
      </c>
      <c r="E331" s="980" t="s">
        <v>163</v>
      </c>
      <c r="F331" s="987">
        <v>0</v>
      </c>
      <c r="G331" s="1533">
        <v>0</v>
      </c>
      <c r="H331" s="988">
        <v>0</v>
      </c>
      <c r="I331" s="987">
        <v>0</v>
      </c>
      <c r="J331" s="1533">
        <v>0</v>
      </c>
      <c r="K331" s="988">
        <v>0</v>
      </c>
      <c r="L331" s="987">
        <v>0</v>
      </c>
      <c r="M331" s="1533">
        <v>0</v>
      </c>
      <c r="N331" s="988">
        <v>0</v>
      </c>
      <c r="O331" s="992">
        <v>0</v>
      </c>
      <c r="P331" s="1532">
        <v>0</v>
      </c>
      <c r="Q331" s="993">
        <v>0</v>
      </c>
      <c r="R331" s="1000">
        <v>0</v>
      </c>
      <c r="S331" s="1519">
        <v>0</v>
      </c>
      <c r="T331" s="1001">
        <v>0</v>
      </c>
      <c r="U331" s="1000">
        <v>0</v>
      </c>
      <c r="V331" s="1519">
        <v>0</v>
      </c>
      <c r="W331" s="1001">
        <v>0</v>
      </c>
      <c r="X331" s="1000">
        <v>0</v>
      </c>
      <c r="Y331" s="1519">
        <v>0</v>
      </c>
      <c r="Z331" s="1001">
        <v>0</v>
      </c>
      <c r="AA331" s="1014">
        <v>0</v>
      </c>
      <c r="AB331" s="1518">
        <v>0</v>
      </c>
      <c r="AC331" s="1015">
        <v>0</v>
      </c>
    </row>
    <row r="332" spans="1:29" s="693" customFormat="1" ht="15" customHeight="1" x14ac:dyDescent="0.2">
      <c r="A332" s="787" t="s">
        <v>1031</v>
      </c>
      <c r="B332" s="770" t="s">
        <v>202</v>
      </c>
      <c r="C332" s="771" t="s">
        <v>1546</v>
      </c>
      <c r="D332" s="772" t="s">
        <v>1794</v>
      </c>
      <c r="E332" s="980" t="s">
        <v>163</v>
      </c>
      <c r="F332" s="987">
        <v>0</v>
      </c>
      <c r="G332" s="1533">
        <v>0</v>
      </c>
      <c r="H332" s="988">
        <v>0</v>
      </c>
      <c r="I332" s="987">
        <v>0</v>
      </c>
      <c r="J332" s="1533">
        <v>0</v>
      </c>
      <c r="K332" s="988">
        <v>0</v>
      </c>
      <c r="L332" s="987">
        <v>0</v>
      </c>
      <c r="M332" s="1533">
        <v>0</v>
      </c>
      <c r="N332" s="988">
        <v>0</v>
      </c>
      <c r="O332" s="992">
        <v>0</v>
      </c>
      <c r="P332" s="1532">
        <v>0</v>
      </c>
      <c r="Q332" s="993">
        <v>0</v>
      </c>
      <c r="R332" s="1000">
        <v>0</v>
      </c>
      <c r="S332" s="1519">
        <v>0</v>
      </c>
      <c r="T332" s="1001">
        <v>0</v>
      </c>
      <c r="U332" s="1000">
        <v>0</v>
      </c>
      <c r="V332" s="1519">
        <v>0</v>
      </c>
      <c r="W332" s="1001">
        <v>0</v>
      </c>
      <c r="X332" s="1000">
        <v>0</v>
      </c>
      <c r="Y332" s="1519">
        <v>0</v>
      </c>
      <c r="Z332" s="1001">
        <v>0</v>
      </c>
      <c r="AA332" s="1014">
        <v>0</v>
      </c>
      <c r="AB332" s="1518">
        <v>0</v>
      </c>
      <c r="AC332" s="1015">
        <v>0</v>
      </c>
    </row>
    <row r="333" spans="1:29" s="693" customFormat="1" ht="15" customHeight="1" x14ac:dyDescent="0.2">
      <c r="A333" s="787" t="s">
        <v>1701</v>
      </c>
      <c r="B333" s="770" t="s">
        <v>202</v>
      </c>
      <c r="C333" s="771" t="s">
        <v>931</v>
      </c>
      <c r="D333" s="772" t="s">
        <v>1794</v>
      </c>
      <c r="E333" s="980" t="s">
        <v>163</v>
      </c>
      <c r="F333" s="1006"/>
      <c r="G333" s="1550"/>
      <c r="H333" s="1007"/>
      <c r="I333" s="1006"/>
      <c r="J333" s="1550"/>
      <c r="K333" s="1007"/>
      <c r="L333" s="1006"/>
      <c r="M333" s="1550"/>
      <c r="N333" s="1007"/>
      <c r="O333" s="1008"/>
      <c r="P333" s="1549"/>
      <c r="Q333" s="1009"/>
      <c r="R333" s="1008"/>
      <c r="S333" s="1549"/>
      <c r="T333" s="1009"/>
      <c r="U333" s="1008"/>
      <c r="V333" s="1549"/>
      <c r="W333" s="1009"/>
      <c r="X333" s="1008"/>
      <c r="Y333" s="1549"/>
      <c r="Z333" s="1009"/>
      <c r="AA333" s="1010"/>
      <c r="AB333" s="459"/>
      <c r="AC333" s="540"/>
    </row>
    <row r="334" spans="1:29" s="693" customFormat="1" ht="15" customHeight="1" x14ac:dyDescent="0.2">
      <c r="A334" s="787" t="s">
        <v>899</v>
      </c>
      <c r="B334" s="770" t="s">
        <v>202</v>
      </c>
      <c r="C334" s="771" t="s">
        <v>17</v>
      </c>
      <c r="D334" s="772" t="s">
        <v>859</v>
      </c>
      <c r="E334" s="980" t="s">
        <v>163</v>
      </c>
      <c r="F334" s="987">
        <v>2.2329999652302015</v>
      </c>
      <c r="G334" s="1533">
        <v>1.5952000073831238</v>
      </c>
      <c r="H334" s="988">
        <v>1.4167299957369857</v>
      </c>
      <c r="I334" s="987">
        <v>2.5484999771374381</v>
      </c>
      <c r="J334" s="1533">
        <v>0.38883000296800785</v>
      </c>
      <c r="K334" s="988">
        <v>0.38449699957555677</v>
      </c>
      <c r="L334" s="987">
        <v>6.3106999427550843</v>
      </c>
      <c r="M334" s="1533">
        <v>9.6710000309138788</v>
      </c>
      <c r="N334" s="988">
        <v>13.83309998063911</v>
      </c>
      <c r="O334" s="992">
        <v>9.7086995671343837E-2</v>
      </c>
      <c r="P334" s="1532">
        <v>9.9700997266768412E-2</v>
      </c>
      <c r="Q334" s="993">
        <v>0.10099499838182473</v>
      </c>
      <c r="R334" s="1000">
        <v>2.0000148965705388E-3</v>
      </c>
      <c r="S334" s="1519">
        <v>1.9999961037886938E-3</v>
      </c>
      <c r="T334" s="1001">
        <v>2.0000017848644885E-3</v>
      </c>
      <c r="U334" s="1000">
        <v>0</v>
      </c>
      <c r="V334" s="1519">
        <v>0</v>
      </c>
      <c r="W334" s="1001">
        <v>0</v>
      </c>
      <c r="X334" s="1000">
        <v>1.9417011689833227E-2</v>
      </c>
      <c r="Y334" s="1519">
        <v>1.9940002675004873E-2</v>
      </c>
      <c r="Z334" s="1001">
        <v>2.0188999545189632E-2</v>
      </c>
      <c r="AA334" s="1014">
        <v>664.72455155561113</v>
      </c>
      <c r="AB334" s="1518">
        <v>423.86117799115243</v>
      </c>
      <c r="AC334" s="1015">
        <v>478.52084430765211</v>
      </c>
    </row>
    <row r="335" spans="1:29" s="693" customFormat="1" ht="15" customHeight="1" x14ac:dyDescent="0.2">
      <c r="A335" s="787" t="s">
        <v>1032</v>
      </c>
      <c r="B335" s="770" t="s">
        <v>202</v>
      </c>
      <c r="C335" s="771" t="s">
        <v>8</v>
      </c>
      <c r="D335" s="772" t="s">
        <v>1516</v>
      </c>
      <c r="E335" s="980" t="s">
        <v>163</v>
      </c>
      <c r="F335" s="1016">
        <v>73.825992626703339</v>
      </c>
      <c r="G335" s="1520">
        <v>41.379000581281716</v>
      </c>
      <c r="H335" s="1017">
        <v>36.426999962111388</v>
      </c>
      <c r="I335" s="1016">
        <v>41.055996038901661</v>
      </c>
      <c r="J335" s="1520">
        <v>4.777800066920137</v>
      </c>
      <c r="K335" s="1017">
        <v>4.8782399923499788</v>
      </c>
      <c r="L335" s="1016">
        <v>6.3414994855688285</v>
      </c>
      <c r="M335" s="1520">
        <v>9.6758001478821178</v>
      </c>
      <c r="N335" s="1017">
        <v>13.840999985915394</v>
      </c>
      <c r="O335" s="1000">
        <v>0.38834979238485784</v>
      </c>
      <c r="P335" s="1519">
        <v>0.39879999165079577</v>
      </c>
      <c r="Q335" s="1001">
        <v>0.40397599573819587</v>
      </c>
      <c r="R335" s="1000">
        <v>2.0000598327025608E-3</v>
      </c>
      <c r="S335" s="1519">
        <v>2.0000139153403345E-3</v>
      </c>
      <c r="T335" s="1001">
        <v>1.9999970671279507E-3</v>
      </c>
      <c r="U335" s="1000">
        <v>0</v>
      </c>
      <c r="V335" s="1519">
        <v>0</v>
      </c>
      <c r="W335" s="1001">
        <v>0</v>
      </c>
      <c r="X335" s="1000">
        <v>7.7669785048848194E-2</v>
      </c>
      <c r="Y335" s="1519">
        <v>7.976001098046856E-2</v>
      </c>
      <c r="Z335" s="1001">
        <v>8.0754994928348062E-2</v>
      </c>
      <c r="AA335" s="1014">
        <v>1664.8678252243401</v>
      </c>
      <c r="AB335" s="1518">
        <v>1073.0600823282136</v>
      </c>
      <c r="AC335" s="1015">
        <v>1187.5489977199647</v>
      </c>
    </row>
    <row r="336" spans="1:29" s="693" customFormat="1" ht="15" customHeight="1" x14ac:dyDescent="0.2">
      <c r="A336" s="787" t="s">
        <v>1036</v>
      </c>
      <c r="B336" s="770" t="s">
        <v>202</v>
      </c>
      <c r="C336" s="771" t="s">
        <v>18</v>
      </c>
      <c r="D336" s="772" t="s">
        <v>134</v>
      </c>
      <c r="E336" s="980" t="s">
        <v>874</v>
      </c>
      <c r="F336" s="1016">
        <v>1.5521199801855048</v>
      </c>
      <c r="G336" s="1520">
        <v>0.89512299583852828</v>
      </c>
      <c r="H336" s="1017">
        <v>0.87632000183494418</v>
      </c>
      <c r="I336" s="1016">
        <v>0.15122400059215732</v>
      </c>
      <c r="J336" s="1520">
        <v>9.2656996616160989E-2</v>
      </c>
      <c r="K336" s="1017">
        <v>1.0986002886163285E-2</v>
      </c>
      <c r="L336" s="1016">
        <v>6.0797496996509697</v>
      </c>
      <c r="M336" s="1520">
        <v>4.2814499951000435</v>
      </c>
      <c r="N336" s="1017">
        <v>0.54671000289066274</v>
      </c>
      <c r="O336" s="1000">
        <v>1.8587021505560016E-2</v>
      </c>
      <c r="P336" s="1519">
        <v>1.2276993977751312E-2</v>
      </c>
      <c r="Q336" s="1001">
        <v>1.0146000735189084E-2</v>
      </c>
      <c r="R336" s="1000">
        <v>0.1</v>
      </c>
      <c r="S336" s="1519">
        <v>0.10000000365531958</v>
      </c>
      <c r="T336" s="1001">
        <v>9.9999999334393422E-2</v>
      </c>
      <c r="U336" s="1000">
        <v>6.0000341629229794E-3</v>
      </c>
      <c r="V336" s="1519">
        <v>2.0000081148094941E-3</v>
      </c>
      <c r="W336" s="1001">
        <v>2.0000013179010145E-3</v>
      </c>
      <c r="X336" s="1000">
        <v>4.6669969082554705E-3</v>
      </c>
      <c r="Y336" s="1519">
        <v>2.3890072257992164E-3</v>
      </c>
      <c r="Z336" s="1001">
        <v>1.7809967872435381E-3</v>
      </c>
      <c r="AA336" s="1014">
        <v>1327.9515581139788</v>
      </c>
      <c r="AB336" s="1518">
        <v>926.25290737723537</v>
      </c>
      <c r="AC336" s="1015">
        <v>750.17701998499047</v>
      </c>
    </row>
    <row r="337" spans="1:29" s="693" customFormat="1" ht="15" customHeight="1" x14ac:dyDescent="0.2">
      <c r="A337" s="787" t="s">
        <v>894</v>
      </c>
      <c r="B337" s="770" t="s">
        <v>202</v>
      </c>
      <c r="C337" s="771" t="s">
        <v>44</v>
      </c>
      <c r="D337" s="772" t="s">
        <v>132</v>
      </c>
      <c r="E337" s="980" t="s">
        <v>868</v>
      </c>
      <c r="F337" s="1016">
        <v>6.4774617246529287</v>
      </c>
      <c r="G337" s="1520">
        <v>2.6347806735365231</v>
      </c>
      <c r="H337" s="1017">
        <v>1.8639110200795335</v>
      </c>
      <c r="I337" s="1016">
        <v>4.4265111005221458E-2</v>
      </c>
      <c r="J337" s="1520">
        <v>2.3439599918556746E-2</v>
      </c>
      <c r="K337" s="1017">
        <v>1.5096391989447308E-2</v>
      </c>
      <c r="L337" s="1016">
        <v>10.779997587131561</v>
      </c>
      <c r="M337" s="1520">
        <v>5.7756232593540888</v>
      </c>
      <c r="N337" s="1017">
        <v>4.3223252601553339</v>
      </c>
      <c r="O337" s="1000">
        <v>3.4204618894302402E-2</v>
      </c>
      <c r="P337" s="1519">
        <v>3.165672010745519E-2</v>
      </c>
      <c r="Q337" s="1001">
        <v>2.5523601970968687E-2</v>
      </c>
      <c r="R337" s="1000">
        <v>1.7999999249400215E-2</v>
      </c>
      <c r="S337" s="1519">
        <v>1.8000000054964212E-2</v>
      </c>
      <c r="T337" s="1001">
        <v>1.8000000022822416E-2</v>
      </c>
      <c r="U337" s="1000">
        <v>4.5999998464369245E-2</v>
      </c>
      <c r="V337" s="1519">
        <v>6.1999999850035917E-2</v>
      </c>
      <c r="W337" s="1001">
        <v>5.2000000047007368E-2</v>
      </c>
      <c r="X337" s="1000">
        <v>1.3715465476143785E-2</v>
      </c>
      <c r="Y337" s="1519">
        <v>8.9045758824652082E-3</v>
      </c>
      <c r="Z337" s="1001">
        <v>6.5209560702290358E-3</v>
      </c>
      <c r="AA337" s="1014">
        <v>1432.7789585332214</v>
      </c>
      <c r="AB337" s="1518">
        <v>951.63428385747261</v>
      </c>
      <c r="AC337" s="1015">
        <v>776.07105337131782</v>
      </c>
    </row>
    <row r="338" spans="1:29" s="693" customFormat="1" ht="15" customHeight="1" x14ac:dyDescent="0.2">
      <c r="A338" s="787" t="s">
        <v>895</v>
      </c>
      <c r="B338" s="770" t="s">
        <v>202</v>
      </c>
      <c r="C338" s="771" t="s">
        <v>44</v>
      </c>
      <c r="D338" s="772" t="s">
        <v>896</v>
      </c>
      <c r="E338" s="980" t="s">
        <v>871</v>
      </c>
      <c r="F338" s="1016">
        <v>3.2392731953199601</v>
      </c>
      <c r="G338" s="1520">
        <v>1.616350789348542</v>
      </c>
      <c r="H338" s="1017">
        <v>1.2778030201019961</v>
      </c>
      <c r="I338" s="1016">
        <v>0.52662253480381838</v>
      </c>
      <c r="J338" s="1520">
        <v>0.25214836405145002</v>
      </c>
      <c r="K338" s="1017">
        <v>0.1700931478176089</v>
      </c>
      <c r="L338" s="1016">
        <v>7.7831149373973769</v>
      </c>
      <c r="M338" s="1520">
        <v>4.3647170184950994</v>
      </c>
      <c r="N338" s="1017">
        <v>4.0950811201016863</v>
      </c>
      <c r="O338" s="1000">
        <v>6.3262568994500334E-2</v>
      </c>
      <c r="P338" s="1519">
        <v>4.133541829431675E-2</v>
      </c>
      <c r="Q338" s="1001">
        <v>2.8375494191146381E-2</v>
      </c>
      <c r="R338" s="1000">
        <v>3.0000029201128217E-3</v>
      </c>
      <c r="S338" s="1519">
        <v>3.0000005678402189E-3</v>
      </c>
      <c r="T338" s="1001">
        <v>3.0000001143723927E-3</v>
      </c>
      <c r="U338" s="1000">
        <v>4.6000002117372644E-2</v>
      </c>
      <c r="V338" s="1519">
        <v>6.1999999637050572E-2</v>
      </c>
      <c r="W338" s="1001">
        <v>5.2000000037346089E-2</v>
      </c>
      <c r="X338" s="1000">
        <v>1.6740099360387097E-2</v>
      </c>
      <c r="Y338" s="1519">
        <v>9.9575465675372961E-3</v>
      </c>
      <c r="Z338" s="1001">
        <v>6.9219420814142047E-3</v>
      </c>
      <c r="AA338" s="1014">
        <v>1576.0238632085131</v>
      </c>
      <c r="AB338" s="1518">
        <v>973.90417656491684</v>
      </c>
      <c r="AC338" s="1015">
        <v>765.99499011457237</v>
      </c>
    </row>
    <row r="339" spans="1:29" s="693" customFormat="1" ht="15" customHeight="1" x14ac:dyDescent="0.2">
      <c r="A339" s="787" t="s">
        <v>897</v>
      </c>
      <c r="B339" s="770" t="s">
        <v>202</v>
      </c>
      <c r="C339" s="771" t="s">
        <v>44</v>
      </c>
      <c r="D339" s="772" t="s">
        <v>133</v>
      </c>
      <c r="E339" s="980" t="s">
        <v>871</v>
      </c>
      <c r="F339" s="1016">
        <v>5.7447386673676908</v>
      </c>
      <c r="G339" s="1520">
        <v>2.4504863941148938</v>
      </c>
      <c r="H339" s="1017">
        <v>1.6257822000723297</v>
      </c>
      <c r="I339" s="1016">
        <v>0.11447746679134098</v>
      </c>
      <c r="J339" s="1520">
        <v>6.2377472002540471E-2</v>
      </c>
      <c r="K339" s="1017">
        <v>4.5389120042163091E-2</v>
      </c>
      <c r="L339" s="1016">
        <v>7.3225377138343699</v>
      </c>
      <c r="M339" s="1520">
        <v>3.960042420050832</v>
      </c>
      <c r="N339" s="1017">
        <v>3.2019691601157718</v>
      </c>
      <c r="O339" s="1000">
        <v>4.9651092788201248E-2</v>
      </c>
      <c r="P339" s="1519">
        <v>2.3259198072611214E-2</v>
      </c>
      <c r="Q339" s="1001">
        <v>1.629207995876698E-2</v>
      </c>
      <c r="R339" s="1000">
        <v>1.8000000478611649E-2</v>
      </c>
      <c r="S339" s="1519">
        <v>1.7999999926336201E-2</v>
      </c>
      <c r="T339" s="1001">
        <v>1.8000000039412836E-2</v>
      </c>
      <c r="U339" s="1000">
        <v>4.5999999926068111E-2</v>
      </c>
      <c r="V339" s="1519">
        <v>6.1999999987000502E-2</v>
      </c>
      <c r="W339" s="1001">
        <v>5.2000000005463169E-2</v>
      </c>
      <c r="X339" s="1000">
        <v>1.5028981696145327E-2</v>
      </c>
      <c r="Y339" s="1519">
        <v>7.4335519894883064E-3</v>
      </c>
      <c r="Z339" s="1001">
        <v>4.9733639857148368E-3</v>
      </c>
      <c r="AA339" s="1014">
        <v>1561.3413253339868</v>
      </c>
      <c r="AB339" s="1518">
        <v>997.43972472470307</v>
      </c>
      <c r="AC339" s="1015">
        <v>793.52366766696366</v>
      </c>
    </row>
    <row r="340" spans="1:29" s="693" customFormat="1" ht="15" customHeight="1" x14ac:dyDescent="0.2">
      <c r="A340" s="787" t="s">
        <v>888</v>
      </c>
      <c r="B340" s="770" t="s">
        <v>202</v>
      </c>
      <c r="C340" s="771" t="s">
        <v>44</v>
      </c>
      <c r="D340" s="772" t="s">
        <v>889</v>
      </c>
      <c r="E340" s="980" t="s">
        <v>860</v>
      </c>
      <c r="F340" s="1016">
        <v>3.9215179494222183</v>
      </c>
      <c r="G340" s="1520">
        <v>5.353864626346013</v>
      </c>
      <c r="H340" s="1017">
        <v>4.0870233658813602</v>
      </c>
      <c r="I340" s="1016">
        <v>2.5384882204471086</v>
      </c>
      <c r="J340" s="1520">
        <v>0.65231328694847923</v>
      </c>
      <c r="K340" s="1017">
        <v>0.55433280655159012</v>
      </c>
      <c r="L340" s="1016">
        <v>24.819297048914137</v>
      </c>
      <c r="M340" s="1520">
        <v>17.254499184823874</v>
      </c>
      <c r="N340" s="1017">
        <v>15.033038733376355</v>
      </c>
      <c r="O340" s="1000">
        <v>1.5021602116133905</v>
      </c>
      <c r="P340" s="1519">
        <v>0.90783627955148516</v>
      </c>
      <c r="Q340" s="1001">
        <v>0.71822774971809489</v>
      </c>
      <c r="R340" s="1000">
        <v>3.0001115827431482E-3</v>
      </c>
      <c r="S340" s="1519">
        <v>3.0000131622606166E-3</v>
      </c>
      <c r="T340" s="1001">
        <v>2.9999928491166073E-3</v>
      </c>
      <c r="U340" s="1000">
        <v>0</v>
      </c>
      <c r="V340" s="1519">
        <v>0</v>
      </c>
      <c r="W340" s="1001">
        <v>0</v>
      </c>
      <c r="X340" s="1000">
        <v>0.75108010580669526</v>
      </c>
      <c r="Y340" s="1519">
        <v>0.45391833622739358</v>
      </c>
      <c r="Z340" s="1001">
        <v>0.35582216295482394</v>
      </c>
      <c r="AA340" s="1014">
        <v>1329.6897610968026</v>
      </c>
      <c r="AB340" s="1518">
        <v>939.99401122053257</v>
      </c>
      <c r="AC340" s="1015">
        <v>808.62821573376812</v>
      </c>
    </row>
    <row r="341" spans="1:29" s="693" customFormat="1" ht="15" customHeight="1" x14ac:dyDescent="0.2">
      <c r="A341" s="787" t="s">
        <v>890</v>
      </c>
      <c r="B341" s="770" t="s">
        <v>202</v>
      </c>
      <c r="C341" s="771" t="s">
        <v>44</v>
      </c>
      <c r="D341" s="772" t="s">
        <v>818</v>
      </c>
      <c r="E341" s="980" t="s">
        <v>862</v>
      </c>
      <c r="F341" s="1016">
        <v>3.0866575454845826</v>
      </c>
      <c r="G341" s="1520">
        <v>2.5770962004780489</v>
      </c>
      <c r="H341" s="1017">
        <v>1.9201399263240957</v>
      </c>
      <c r="I341" s="1016">
        <v>1.1721676303075872</v>
      </c>
      <c r="J341" s="1520">
        <v>0.67982768350838152</v>
      </c>
      <c r="K341" s="1017">
        <v>0.54555178897529577</v>
      </c>
      <c r="L341" s="1016">
        <v>16.349272798467748</v>
      </c>
      <c r="M341" s="1520">
        <v>11.312500887722658</v>
      </c>
      <c r="N341" s="1017">
        <v>9.5970670282080288</v>
      </c>
      <c r="O341" s="1000">
        <v>0.78517422322032249</v>
      </c>
      <c r="P341" s="1519">
        <v>0.46394745472003035</v>
      </c>
      <c r="Q341" s="1001">
        <v>0.37660278757703936</v>
      </c>
      <c r="R341" s="1000">
        <v>2.9999514689291453E-3</v>
      </c>
      <c r="S341" s="1519">
        <v>2.9999930706681791E-3</v>
      </c>
      <c r="T341" s="1001">
        <v>3.0000056635047529E-3</v>
      </c>
      <c r="U341" s="1000">
        <v>1.8999914239614519E-2</v>
      </c>
      <c r="V341" s="1519">
        <v>1.6000015300968003E-2</v>
      </c>
      <c r="W341" s="1001">
        <v>1.1000005034226447E-2</v>
      </c>
      <c r="X341" s="1000">
        <v>0.51036271324585769</v>
      </c>
      <c r="Y341" s="1519">
        <v>0.30156580637496644</v>
      </c>
      <c r="Z341" s="1001">
        <v>0.24260725419445456</v>
      </c>
      <c r="AA341" s="1014">
        <v>1461.4635554926203</v>
      </c>
      <c r="AB341" s="1518">
        <v>1011.5626574796478</v>
      </c>
      <c r="AC341" s="1015">
        <v>867.68968090555666</v>
      </c>
    </row>
    <row r="342" spans="1:29" s="693" customFormat="1" ht="15" customHeight="1" x14ac:dyDescent="0.2">
      <c r="A342" s="787" t="s">
        <v>891</v>
      </c>
      <c r="B342" s="770" t="s">
        <v>202</v>
      </c>
      <c r="C342" s="771" t="s">
        <v>44</v>
      </c>
      <c r="D342" s="772" t="s">
        <v>820</v>
      </c>
      <c r="E342" s="980" t="s">
        <v>879</v>
      </c>
      <c r="F342" s="1016">
        <v>2.3683956573663294</v>
      </c>
      <c r="G342" s="1520">
        <v>2.2119200023940069</v>
      </c>
      <c r="H342" s="1017">
        <v>1.5153770792436085</v>
      </c>
      <c r="I342" s="1016">
        <v>0.75206213666692623</v>
      </c>
      <c r="J342" s="1520">
        <v>0.42944027939931156</v>
      </c>
      <c r="K342" s="1017">
        <v>0.34370328877922762</v>
      </c>
      <c r="L342" s="1016">
        <v>16.718612871706075</v>
      </c>
      <c r="M342" s="1520">
        <v>11.500268416493276</v>
      </c>
      <c r="N342" s="1017">
        <v>9.7401074786466335</v>
      </c>
      <c r="O342" s="1000">
        <v>0.37196160435743242</v>
      </c>
      <c r="P342" s="1519">
        <v>0.23029339959666509</v>
      </c>
      <c r="Q342" s="1001">
        <v>0.19928770463218126</v>
      </c>
      <c r="R342" s="1000">
        <v>2.9999866811636247E-3</v>
      </c>
      <c r="S342" s="1519">
        <v>2.9999997591471906E-3</v>
      </c>
      <c r="T342" s="1001">
        <v>3.0000005344589654E-3</v>
      </c>
      <c r="U342" s="1000">
        <v>1.7999992275796791E-2</v>
      </c>
      <c r="V342" s="1519">
        <v>1.5999998715451685E-2</v>
      </c>
      <c r="W342" s="1001">
        <v>1.0000000613313567E-2</v>
      </c>
      <c r="X342" s="1000">
        <v>0.24177532075926897</v>
      </c>
      <c r="Y342" s="1519">
        <v>0.14969121116545592</v>
      </c>
      <c r="Z342" s="1001">
        <v>0.12860383468350078</v>
      </c>
      <c r="AA342" s="1014">
        <v>1408.061136851838</v>
      </c>
      <c r="AB342" s="1518">
        <v>997.49734232014976</v>
      </c>
      <c r="AC342" s="1015">
        <v>857.44562136650597</v>
      </c>
    </row>
    <row r="343" spans="1:29" s="693" customFormat="1" ht="15" customHeight="1" x14ac:dyDescent="0.2">
      <c r="A343" s="787" t="s">
        <v>892</v>
      </c>
      <c r="B343" s="770" t="s">
        <v>202</v>
      </c>
      <c r="C343" s="771" t="s">
        <v>44</v>
      </c>
      <c r="D343" s="772" t="s">
        <v>822</v>
      </c>
      <c r="E343" s="980" t="s">
        <v>687</v>
      </c>
      <c r="F343" s="1016">
        <v>2.3700402061100143</v>
      </c>
      <c r="G343" s="1520">
        <v>2.3444971403059909</v>
      </c>
      <c r="H343" s="1017">
        <v>1.7253293398837846</v>
      </c>
      <c r="I343" s="1016">
        <v>0.697017404099465</v>
      </c>
      <c r="J343" s="1520">
        <v>0.39084059962575518</v>
      </c>
      <c r="K343" s="1017">
        <v>0.31006657190176956</v>
      </c>
      <c r="L343" s="1016">
        <v>18.755890155982861</v>
      </c>
      <c r="M343" s="1520">
        <v>10.969731915562255</v>
      </c>
      <c r="N343" s="1017">
        <v>9.4751584399348001</v>
      </c>
      <c r="O343" s="1000">
        <v>0.30468992931876865</v>
      </c>
      <c r="P343" s="1519">
        <v>0.17802730996112689</v>
      </c>
      <c r="Q343" s="1001">
        <v>0.1415447318280913</v>
      </c>
      <c r="R343" s="1000">
        <v>3.0000021043482417E-3</v>
      </c>
      <c r="S343" s="1519">
        <v>2.9999998467404709E-3</v>
      </c>
      <c r="T343" s="1001">
        <v>3.0000001944742159E-3</v>
      </c>
      <c r="U343" s="1000">
        <v>9.9999959243848285E-3</v>
      </c>
      <c r="V343" s="1519">
        <v>9.000000355431673E-3</v>
      </c>
      <c r="W343" s="1001">
        <v>6.9999999078806351E-3</v>
      </c>
      <c r="X343" s="1000">
        <v>0.21328275589171969</v>
      </c>
      <c r="Y343" s="1519">
        <v>0.12461902004428881</v>
      </c>
      <c r="Z343" s="1001">
        <v>9.8180700057432332E-2</v>
      </c>
      <c r="AA343" s="1014">
        <v>1509.4429524291952</v>
      </c>
      <c r="AB343" s="1518">
        <v>962.81665574116425</v>
      </c>
      <c r="AC343" s="1015">
        <v>848.34659046648301</v>
      </c>
    </row>
    <row r="344" spans="1:29" s="693" customFormat="1" ht="15" customHeight="1" x14ac:dyDescent="0.2">
      <c r="A344" s="787" t="s">
        <v>893</v>
      </c>
      <c r="B344" s="770" t="s">
        <v>202</v>
      </c>
      <c r="C344" s="771" t="s">
        <v>44</v>
      </c>
      <c r="D344" s="772" t="s">
        <v>826</v>
      </c>
      <c r="E344" s="980" t="s">
        <v>691</v>
      </c>
      <c r="F344" s="1016">
        <v>9.4586800032156297</v>
      </c>
      <c r="G344" s="1520">
        <v>3.9834799982380633</v>
      </c>
      <c r="H344" s="1017">
        <v>1.93896000008391</v>
      </c>
      <c r="I344" s="1016">
        <v>0.16375999985516942</v>
      </c>
      <c r="J344" s="1520">
        <v>8.7819999444376878E-2</v>
      </c>
      <c r="K344" s="1017">
        <v>5.1879999782039728E-2</v>
      </c>
      <c r="L344" s="1016">
        <v>14.006740017000959</v>
      </c>
      <c r="M344" s="1520">
        <v>7.4347999957300832</v>
      </c>
      <c r="N344" s="1017">
        <v>8.0782000013377502</v>
      </c>
      <c r="O344" s="1000">
        <v>5.727523943408229E-2</v>
      </c>
      <c r="P344" s="1519">
        <v>3.1462710197253017E-2</v>
      </c>
      <c r="Q344" s="1001">
        <v>2.3789793778700188E-2</v>
      </c>
      <c r="R344" s="1000">
        <v>2.9999993639196953E-3</v>
      </c>
      <c r="S344" s="1519">
        <v>3.0000000429089408E-3</v>
      </c>
      <c r="T344" s="1001">
        <v>2.9999998845219806E-3</v>
      </c>
      <c r="U344" s="1000">
        <v>1.7400001203659657E-2</v>
      </c>
      <c r="V344" s="1519">
        <v>2.1399999829317767E-2</v>
      </c>
      <c r="W344" s="1001">
        <v>1.7400000048225537E-2</v>
      </c>
      <c r="X344" s="1000">
        <v>4.2956435691718496E-2</v>
      </c>
      <c r="Y344" s="1519">
        <v>2.3597228419981669E-2</v>
      </c>
      <c r="Z344" s="1001">
        <v>1.7571191724984395E-2</v>
      </c>
      <c r="AA344" s="1014">
        <v>1739.7691492709712</v>
      </c>
      <c r="AB344" s="1518">
        <v>1007.4350307790836</v>
      </c>
      <c r="AC344" s="1015">
        <v>820.04145866674503</v>
      </c>
    </row>
    <row r="345" spans="1:29" s="693" customFormat="1" ht="15" customHeight="1" x14ac:dyDescent="0.2">
      <c r="A345" s="787" t="s">
        <v>898</v>
      </c>
      <c r="B345" s="770" t="s">
        <v>202</v>
      </c>
      <c r="C345" s="771" t="s">
        <v>44</v>
      </c>
      <c r="D345" s="772" t="s">
        <v>134</v>
      </c>
      <c r="E345" s="980" t="s">
        <v>874</v>
      </c>
      <c r="F345" s="1016">
        <v>1.8666964602386957</v>
      </c>
      <c r="G345" s="1520">
        <v>1.092459898020482</v>
      </c>
      <c r="H345" s="1017">
        <v>1.0103085800063221</v>
      </c>
      <c r="I345" s="1016">
        <v>0.10818335410157939</v>
      </c>
      <c r="J345" s="1520">
        <v>7.7945996020394023E-2</v>
      </c>
      <c r="K345" s="1017">
        <v>7.7534520057108468E-3</v>
      </c>
      <c r="L345" s="1016">
        <v>4.9581715206757133</v>
      </c>
      <c r="M345" s="1520">
        <v>3.4395783400296804</v>
      </c>
      <c r="N345" s="1017">
        <v>1.5118854399932944</v>
      </c>
      <c r="O345" s="1000">
        <v>2.3150107852281086E-2</v>
      </c>
      <c r="P345" s="1519">
        <v>1.4289472036713678E-2</v>
      </c>
      <c r="Q345" s="1001">
        <v>1.200997199636927E-2</v>
      </c>
      <c r="R345" s="1000">
        <v>8.0000000059888027E-2</v>
      </c>
      <c r="S345" s="1519">
        <v>0.10000000002253594</v>
      </c>
      <c r="T345" s="1001">
        <v>8.0000000007547784E-2</v>
      </c>
      <c r="U345" s="1000">
        <v>5.6500000126513468E-2</v>
      </c>
      <c r="V345" s="1519">
        <v>5.9500000013784485E-2</v>
      </c>
      <c r="W345" s="1001">
        <v>4.4500000006725611E-2</v>
      </c>
      <c r="X345" s="1000">
        <v>4.3777219026103617E-3</v>
      </c>
      <c r="Y345" s="1519">
        <v>2.4008800056533508E-3</v>
      </c>
      <c r="Z345" s="1001">
        <v>1.7946620028622641E-3</v>
      </c>
      <c r="AA345" s="1014">
        <v>1401.1026924821281</v>
      </c>
      <c r="AB345" s="1518">
        <v>982.61924318788249</v>
      </c>
      <c r="AC345" s="1015">
        <v>794.03465814936737</v>
      </c>
    </row>
    <row r="346" spans="1:29" s="693" customFormat="1" ht="15" customHeight="1" x14ac:dyDescent="0.2">
      <c r="A346" s="787" t="s">
        <v>1035</v>
      </c>
      <c r="B346" s="770" t="s">
        <v>202</v>
      </c>
      <c r="C346" s="771" t="s">
        <v>1546</v>
      </c>
      <c r="D346" s="772" t="s">
        <v>1795</v>
      </c>
      <c r="E346" s="980" t="s">
        <v>163</v>
      </c>
      <c r="F346" s="1016">
        <v>0</v>
      </c>
      <c r="G346" s="1520">
        <v>0</v>
      </c>
      <c r="H346" s="1017">
        <v>0</v>
      </c>
      <c r="I346" s="1016">
        <v>0</v>
      </c>
      <c r="J346" s="1520">
        <v>0</v>
      </c>
      <c r="K346" s="1017">
        <v>0</v>
      </c>
      <c r="L346" s="1016">
        <v>0</v>
      </c>
      <c r="M346" s="1520">
        <v>0</v>
      </c>
      <c r="N346" s="1017">
        <v>0</v>
      </c>
      <c r="O346" s="1000">
        <v>0</v>
      </c>
      <c r="P346" s="1519">
        <v>0</v>
      </c>
      <c r="Q346" s="1001">
        <v>0</v>
      </c>
      <c r="R346" s="1000">
        <v>0</v>
      </c>
      <c r="S346" s="1519">
        <v>0</v>
      </c>
      <c r="T346" s="1001">
        <v>0</v>
      </c>
      <c r="U346" s="1000">
        <v>0</v>
      </c>
      <c r="V346" s="1519">
        <v>0</v>
      </c>
      <c r="W346" s="1001">
        <v>0</v>
      </c>
      <c r="X346" s="1000">
        <v>0</v>
      </c>
      <c r="Y346" s="1519">
        <v>0</v>
      </c>
      <c r="Z346" s="1001">
        <v>0</v>
      </c>
      <c r="AA346" s="1014">
        <v>0</v>
      </c>
      <c r="AB346" s="1518">
        <v>0</v>
      </c>
      <c r="AC346" s="1015">
        <v>0</v>
      </c>
    </row>
    <row r="347" spans="1:29" s="693" customFormat="1" ht="15" customHeight="1" x14ac:dyDescent="0.2">
      <c r="A347" s="787" t="s">
        <v>1763</v>
      </c>
      <c r="B347" s="770" t="s">
        <v>202</v>
      </c>
      <c r="C347" s="771" t="s">
        <v>931</v>
      </c>
      <c r="D347" s="772" t="s">
        <v>1795</v>
      </c>
      <c r="E347" s="980" t="s">
        <v>163</v>
      </c>
      <c r="F347" s="1016">
        <v>0</v>
      </c>
      <c r="G347" s="1520">
        <v>0</v>
      </c>
      <c r="H347" s="1017">
        <v>0</v>
      </c>
      <c r="I347" s="1016">
        <v>0</v>
      </c>
      <c r="J347" s="1520">
        <v>0</v>
      </c>
      <c r="K347" s="1017">
        <v>0</v>
      </c>
      <c r="L347" s="1016">
        <v>0</v>
      </c>
      <c r="M347" s="1520">
        <v>0</v>
      </c>
      <c r="N347" s="1017">
        <v>0</v>
      </c>
      <c r="O347" s="1000">
        <v>0</v>
      </c>
      <c r="P347" s="1519">
        <v>0</v>
      </c>
      <c r="Q347" s="1001">
        <v>0</v>
      </c>
      <c r="R347" s="1000">
        <v>0</v>
      </c>
      <c r="S347" s="1519">
        <v>0</v>
      </c>
      <c r="T347" s="1001">
        <v>0</v>
      </c>
      <c r="U347" s="1000">
        <v>0</v>
      </c>
      <c r="V347" s="1519">
        <v>0</v>
      </c>
      <c r="W347" s="1001">
        <v>0</v>
      </c>
      <c r="X347" s="1000">
        <v>0</v>
      </c>
      <c r="Y347" s="1519">
        <v>0</v>
      </c>
      <c r="Z347" s="1001">
        <v>0</v>
      </c>
      <c r="AA347" s="1014">
        <v>0</v>
      </c>
      <c r="AB347" s="1518">
        <v>0</v>
      </c>
      <c r="AC347" s="1015">
        <v>0</v>
      </c>
    </row>
    <row r="348" spans="1:29" s="693" customFormat="1" x14ac:dyDescent="0.2">
      <c r="A348" s="1575" t="s">
        <v>900</v>
      </c>
      <c r="B348" s="1574" t="s">
        <v>203</v>
      </c>
      <c r="C348" s="1573" t="s">
        <v>8</v>
      </c>
      <c r="D348" s="1572" t="s">
        <v>857</v>
      </c>
      <c r="E348" s="1571" t="s">
        <v>1937</v>
      </c>
      <c r="F348" s="1016">
        <v>73.91300111798941</v>
      </c>
      <c r="G348" s="1520">
        <v>35.467999867236408</v>
      </c>
      <c r="H348" s="1017">
        <v>41.970242962550159</v>
      </c>
      <c r="I348" s="1016">
        <v>41.111000643207838</v>
      </c>
      <c r="J348" s="1520">
        <v>3.9505999799898621</v>
      </c>
      <c r="K348" s="1017">
        <v>5.5208529955727643</v>
      </c>
      <c r="L348" s="1016">
        <v>6.3415000966560262</v>
      </c>
      <c r="M348" s="1520">
        <v>9.6757999641084211</v>
      </c>
      <c r="N348" s="1017">
        <v>13.852090986495345</v>
      </c>
      <c r="O348" s="1000">
        <v>0.38835000883607684</v>
      </c>
      <c r="P348" s="1519">
        <v>0.39879999819556233</v>
      </c>
      <c r="Q348" s="1001">
        <v>0.40240999869382987</v>
      </c>
      <c r="R348" s="1000">
        <v>3.0000371660111377E-3</v>
      </c>
      <c r="S348" s="1519">
        <v>2.9999970423952916E-3</v>
      </c>
      <c r="T348" s="1001">
        <v>2.9999998790956398E-3</v>
      </c>
      <c r="U348" s="1000">
        <v>0</v>
      </c>
      <c r="V348" s="1519">
        <v>0</v>
      </c>
      <c r="W348" s="1001">
        <v>0</v>
      </c>
      <c r="X348" s="1000">
        <v>7.7669969236789871E-2</v>
      </c>
      <c r="Y348" s="1519">
        <v>7.9759996651632969E-2</v>
      </c>
      <c r="Z348" s="1001">
        <v>8.0481998126707838E-2</v>
      </c>
      <c r="AA348" s="1014">
        <v>1682.0446921690564</v>
      </c>
      <c r="AB348" s="1518">
        <v>1111.8662311090841</v>
      </c>
      <c r="AC348" s="1015">
        <v>1223.3928708744259</v>
      </c>
    </row>
    <row r="349" spans="1:29" s="693" customFormat="1" x14ac:dyDescent="0.2">
      <c r="A349" s="1575" t="s">
        <v>1033</v>
      </c>
      <c r="B349" s="1574" t="s">
        <v>203</v>
      </c>
      <c r="C349" s="1573" t="s">
        <v>18</v>
      </c>
      <c r="D349" s="1572" t="s">
        <v>128</v>
      </c>
      <c r="E349" s="1571" t="s">
        <v>1912</v>
      </c>
      <c r="F349" s="1016">
        <v>1.5299000000561671</v>
      </c>
      <c r="G349" s="1520">
        <v>0.88170100008099872</v>
      </c>
      <c r="H349" s="1017">
        <v>0.84390800000926602</v>
      </c>
      <c r="I349" s="1016">
        <v>0.15181700005240903</v>
      </c>
      <c r="J349" s="1520">
        <v>9.2573000144619597E-2</v>
      </c>
      <c r="K349" s="1017">
        <v>8.2074000082261928E-2</v>
      </c>
      <c r="L349" s="1016">
        <v>4.5871800000320793</v>
      </c>
      <c r="M349" s="1520">
        <v>2.6409299995198681</v>
      </c>
      <c r="N349" s="1017">
        <v>0.56511100003433901</v>
      </c>
      <c r="O349" s="1000">
        <v>3.0015000590882888E-2</v>
      </c>
      <c r="P349" s="1519">
        <v>1.4994999636981794E-2</v>
      </c>
      <c r="Q349" s="1001">
        <v>1.0744999907259042E-2</v>
      </c>
      <c r="R349" s="1000">
        <v>9.9999998841917029E-2</v>
      </c>
      <c r="S349" s="1519">
        <v>0.10000000038160223</v>
      </c>
      <c r="T349" s="1001">
        <v>9.999999989139767E-2</v>
      </c>
      <c r="U349" s="1000">
        <v>0</v>
      </c>
      <c r="V349" s="1519">
        <v>0</v>
      </c>
      <c r="W349" s="1001">
        <v>0</v>
      </c>
      <c r="X349" s="1000">
        <v>4.5020012455529836E-3</v>
      </c>
      <c r="Y349" s="1519">
        <v>2.2490004253872728E-3</v>
      </c>
      <c r="Z349" s="1001">
        <v>1.6119999995091176E-3</v>
      </c>
      <c r="AA349" s="1014">
        <v>1354.0008855049857</v>
      </c>
      <c r="AB349" s="1518">
        <v>949.48519588829379</v>
      </c>
      <c r="AC349" s="1015">
        <v>787.18250991299522</v>
      </c>
    </row>
    <row r="350" spans="1:29" s="693" customFormat="1" x14ac:dyDescent="0.2">
      <c r="A350" s="1575" t="s">
        <v>1034</v>
      </c>
      <c r="B350" s="1574" t="s">
        <v>203</v>
      </c>
      <c r="C350" s="1573" t="s">
        <v>18</v>
      </c>
      <c r="D350" s="1572" t="s">
        <v>134</v>
      </c>
      <c r="E350" s="1571" t="s">
        <v>1912</v>
      </c>
      <c r="F350" s="1016">
        <v>2.1419500101315472</v>
      </c>
      <c r="G350" s="1520">
        <v>1.2656500048536825</v>
      </c>
      <c r="H350" s="1017">
        <v>1.0943800000040296</v>
      </c>
      <c r="I350" s="1016">
        <v>5.1558005891917051E-2</v>
      </c>
      <c r="J350" s="1520">
        <v>5.894799573556956E-2</v>
      </c>
      <c r="K350" s="1017">
        <v>5.3844000600670405E-2</v>
      </c>
      <c r="L350" s="1016">
        <v>2.7732200210030351</v>
      </c>
      <c r="M350" s="1520">
        <v>1.9529400031586062</v>
      </c>
      <c r="N350" s="1017">
        <v>0.35821800079339305</v>
      </c>
      <c r="O350" s="1000">
        <v>3.0014994476294445E-2</v>
      </c>
      <c r="P350" s="1519">
        <v>1.4994998905119319E-2</v>
      </c>
      <c r="Q350" s="1001">
        <v>1.0744999387548203E-2</v>
      </c>
      <c r="R350" s="1000">
        <v>9.9999994669009745E-2</v>
      </c>
      <c r="S350" s="1519">
        <v>0.10000000094586038</v>
      </c>
      <c r="T350" s="1001">
        <v>0.10000000106043078</v>
      </c>
      <c r="U350" s="1000">
        <v>0</v>
      </c>
      <c r="V350" s="1519">
        <v>0</v>
      </c>
      <c r="W350" s="1001">
        <v>0</v>
      </c>
      <c r="X350" s="1000">
        <v>4.5019946166594193E-3</v>
      </c>
      <c r="Y350" s="1519">
        <v>2.249000601557743E-3</v>
      </c>
      <c r="Z350" s="1001">
        <v>1.611999003322319E-3</v>
      </c>
      <c r="AA350" s="1014">
        <v>1736.7441189714962</v>
      </c>
      <c r="AB350" s="1518">
        <v>1131.8626181496666</v>
      </c>
      <c r="AC350" s="1015">
        <v>751.642685235969</v>
      </c>
    </row>
    <row r="351" spans="1:29" s="693" customFormat="1" x14ac:dyDescent="0.2">
      <c r="A351" s="1575" t="s">
        <v>901</v>
      </c>
      <c r="B351" s="1574" t="s">
        <v>203</v>
      </c>
      <c r="C351" s="1573" t="s">
        <v>44</v>
      </c>
      <c r="D351" s="1572" t="s">
        <v>126</v>
      </c>
      <c r="E351" s="1571" t="s">
        <v>2033</v>
      </c>
      <c r="F351" s="1016">
        <v>6.9729289990913603</v>
      </c>
      <c r="G351" s="1520">
        <v>3.1731669998964418</v>
      </c>
      <c r="H351" s="1017">
        <v>1.6035879999551728</v>
      </c>
      <c r="I351" s="1016">
        <v>4.3390000094289588E-2</v>
      </c>
      <c r="J351" s="1520">
        <v>2.930199990048046E-2</v>
      </c>
      <c r="K351" s="1017">
        <v>1.8796000012164197E-2</v>
      </c>
      <c r="L351" s="1016">
        <v>11.675199997956026</v>
      </c>
      <c r="M351" s="1520">
        <v>6.6594999997499835</v>
      </c>
      <c r="N351" s="1017">
        <v>4.0133799999157675</v>
      </c>
      <c r="O351" s="1000">
        <v>2.7225999311665344E-2</v>
      </c>
      <c r="P351" s="1519">
        <v>1.9781000013962484E-2</v>
      </c>
      <c r="Q351" s="1001">
        <v>1.5848999969486095E-2</v>
      </c>
      <c r="R351" s="1000">
        <v>1.8000000013754864E-2</v>
      </c>
      <c r="S351" s="1519">
        <v>1.7999999897428971E-2</v>
      </c>
      <c r="T351" s="1001">
        <v>1.8000000007738041E-2</v>
      </c>
      <c r="U351" s="1000">
        <v>4.9000000419523342E-2</v>
      </c>
      <c r="V351" s="1519">
        <v>6.6999999974357252E-2</v>
      </c>
      <c r="W351" s="1001">
        <v>5.5999999955682132E-2</v>
      </c>
      <c r="X351" s="1000">
        <v>1.2771000821296043E-2</v>
      </c>
      <c r="Y351" s="1519">
        <v>7.073999973152033E-3</v>
      </c>
      <c r="Z351" s="1001">
        <v>4.8799999829481737E-3</v>
      </c>
      <c r="AA351" s="1014">
        <v>1503.7685752112275</v>
      </c>
      <c r="AB351" s="1518">
        <v>998.62561543516324</v>
      </c>
      <c r="AC351" s="1015">
        <v>813.51830545411087</v>
      </c>
    </row>
    <row r="352" spans="1:29" s="693" customFormat="1" x14ac:dyDescent="0.2">
      <c r="A352" s="1575" t="s">
        <v>910</v>
      </c>
      <c r="B352" s="1574" t="s">
        <v>203</v>
      </c>
      <c r="C352" s="1573" t="s">
        <v>44</v>
      </c>
      <c r="D352" s="1572" t="s">
        <v>132</v>
      </c>
      <c r="E352" s="1571" t="s">
        <v>2033</v>
      </c>
      <c r="F352" s="1016">
        <v>5.5736700004229771</v>
      </c>
      <c r="G352" s="1520">
        <v>2.0746800010699107</v>
      </c>
      <c r="H352" s="1017">
        <v>1.7915500000661002</v>
      </c>
      <c r="I352" s="1016">
        <v>4.9860001851292197E-2</v>
      </c>
      <c r="J352" s="1520">
        <v>2.5926000416483283E-2</v>
      </c>
      <c r="K352" s="1017">
        <v>8.0990000803662955E-3</v>
      </c>
      <c r="L352" s="1016">
        <v>9.3254700020168055</v>
      </c>
      <c r="M352" s="1520">
        <v>6.0384600024688337</v>
      </c>
      <c r="N352" s="1017">
        <v>4.5208000003851501</v>
      </c>
      <c r="O352" s="1000">
        <v>4.2833001796734251E-2</v>
      </c>
      <c r="P352" s="1519">
        <v>5.3324000018299893E-2</v>
      </c>
      <c r="Q352" s="1001">
        <v>5.5051000124351497E-2</v>
      </c>
      <c r="R352" s="1000">
        <v>1.7999998773978676E-2</v>
      </c>
      <c r="S352" s="1519">
        <v>1.7999999843982813E-2</v>
      </c>
      <c r="T352" s="1001">
        <v>1.8000000084056476E-2</v>
      </c>
      <c r="U352" s="1000">
        <v>4.9000001839031984E-2</v>
      </c>
      <c r="V352" s="1519">
        <v>6.7000000133073487E-2</v>
      </c>
      <c r="W352" s="1001">
        <v>5.5999999981880051E-2</v>
      </c>
      <c r="X352" s="1000">
        <v>1.8129000737451825E-2</v>
      </c>
      <c r="Y352" s="1519">
        <v>1.2779999852517874E-2</v>
      </c>
      <c r="Z352" s="1001">
        <v>1.0777999954502295E-2</v>
      </c>
      <c r="AA352" s="1014">
        <v>1750.5141292900785</v>
      </c>
      <c r="AB352" s="1518">
        <v>1159.1891117397042</v>
      </c>
      <c r="AC352" s="1015">
        <v>867.46988213737359</v>
      </c>
    </row>
    <row r="353" spans="1:29" s="693" customFormat="1" x14ac:dyDescent="0.2">
      <c r="A353" s="1575" t="s">
        <v>902</v>
      </c>
      <c r="B353" s="1574" t="s">
        <v>203</v>
      </c>
      <c r="C353" s="1573" t="s">
        <v>44</v>
      </c>
      <c r="D353" s="1572" t="s">
        <v>870</v>
      </c>
      <c r="E353" s="1571" t="s">
        <v>2032</v>
      </c>
      <c r="F353" s="1016">
        <v>2.8150000025274209</v>
      </c>
      <c r="G353" s="1520">
        <v>1.4111399998491234</v>
      </c>
      <c r="H353" s="1017">
        <v>1.1223000000990921</v>
      </c>
      <c r="I353" s="1016">
        <v>0.5856289994834265</v>
      </c>
      <c r="J353" s="1520">
        <v>0.27894899998205358</v>
      </c>
      <c r="K353" s="1017">
        <v>0.1623280000266408</v>
      </c>
      <c r="L353" s="1016">
        <v>6.2794800025883282</v>
      </c>
      <c r="M353" s="1520">
        <v>3.3636899997814536</v>
      </c>
      <c r="N353" s="1017">
        <v>3.3295499999786058</v>
      </c>
      <c r="O353" s="1000">
        <v>2.9627000187522137E-2</v>
      </c>
      <c r="P353" s="1519">
        <v>2.2664999844841275E-2</v>
      </c>
      <c r="Q353" s="1001">
        <v>1.6383000002810576E-2</v>
      </c>
      <c r="R353" s="1000">
        <v>2.9999985085097294E-3</v>
      </c>
      <c r="S353" s="1519">
        <v>2.9999999203881222E-3</v>
      </c>
      <c r="T353" s="1001">
        <v>3.0000000547215589E-3</v>
      </c>
      <c r="U353" s="1000">
        <v>4.8999998520990823E-2</v>
      </c>
      <c r="V353" s="1519">
        <v>6.6999999428241974E-2</v>
      </c>
      <c r="W353" s="1001">
        <v>5.6000000142407913E-2</v>
      </c>
      <c r="X353" s="1000">
        <v>1.3456000565842704E-2</v>
      </c>
      <c r="Y353" s="1519">
        <v>7.6190002585962676E-3</v>
      </c>
      <c r="Z353" s="1001">
        <v>4.936999863035892E-3</v>
      </c>
      <c r="AA353" s="1014">
        <v>1635.9254836108842</v>
      </c>
      <c r="AB353" s="1518">
        <v>1008.8403560780199</v>
      </c>
      <c r="AC353" s="1015">
        <v>791.9716889879677</v>
      </c>
    </row>
    <row r="354" spans="1:29" s="693" customFormat="1" x14ac:dyDescent="0.2">
      <c r="A354" s="1575" t="s">
        <v>911</v>
      </c>
      <c r="B354" s="1574" t="s">
        <v>203</v>
      </c>
      <c r="C354" s="1573" t="s">
        <v>44</v>
      </c>
      <c r="D354" s="1572" t="s">
        <v>896</v>
      </c>
      <c r="E354" s="1571" t="s">
        <v>2032</v>
      </c>
      <c r="F354" s="1016">
        <v>2.857380021593547</v>
      </c>
      <c r="G354" s="1520">
        <v>1.550560000482492</v>
      </c>
      <c r="H354" s="1017">
        <v>1.4080600003601904</v>
      </c>
      <c r="I354" s="1016">
        <v>0.54581000249404032</v>
      </c>
      <c r="J354" s="1520">
        <v>0.26402299944473406</v>
      </c>
      <c r="K354" s="1017">
        <v>0.16660700030226261</v>
      </c>
      <c r="L354" s="1016">
        <v>7.329930056422258</v>
      </c>
      <c r="M354" s="1520">
        <v>4.3462799982621911</v>
      </c>
      <c r="N354" s="1017">
        <v>4.8904600004766365</v>
      </c>
      <c r="O354" s="1000">
        <v>0.10555800075767525</v>
      </c>
      <c r="P354" s="1519">
        <v>7.8390999341361331E-2</v>
      </c>
      <c r="Q354" s="1001">
        <v>5.9012999960124407E-2</v>
      </c>
      <c r="R354" s="1000">
        <v>2.9999951130483277E-3</v>
      </c>
      <c r="S354" s="1519">
        <v>3.0000004269603183E-3</v>
      </c>
      <c r="T354" s="1001">
        <v>3.0000000720439572E-3</v>
      </c>
      <c r="U354" s="1000">
        <v>4.8999995508524186E-2</v>
      </c>
      <c r="V354" s="1519">
        <v>6.6999998794307014E-2</v>
      </c>
      <c r="W354" s="1001">
        <v>5.6000000364630646E-2</v>
      </c>
      <c r="X354" s="1000">
        <v>2.3022994294046074E-2</v>
      </c>
      <c r="Y354" s="1519">
        <v>1.5509999522099825E-2</v>
      </c>
      <c r="Z354" s="1001">
        <v>1.1316000254106388E-2</v>
      </c>
      <c r="AA354" s="1014">
        <v>1755.4727264311855</v>
      </c>
      <c r="AB354" s="1518">
        <v>1153.7840642657234</v>
      </c>
      <c r="AC354" s="1015">
        <v>832.64247485493502</v>
      </c>
    </row>
    <row r="355" spans="1:29" s="693" customFormat="1" x14ac:dyDescent="0.2">
      <c r="A355" s="1575" t="s">
        <v>903</v>
      </c>
      <c r="B355" s="1574" t="s">
        <v>203</v>
      </c>
      <c r="C355" s="1573" t="s">
        <v>44</v>
      </c>
      <c r="D355" s="1572" t="s">
        <v>127</v>
      </c>
      <c r="E355" s="1571" t="s">
        <v>2032</v>
      </c>
      <c r="F355" s="1016">
        <v>2.9880000004085141</v>
      </c>
      <c r="G355" s="1520">
        <v>1.8179999999751111</v>
      </c>
      <c r="H355" s="1017">
        <v>0.34399999999843139</v>
      </c>
      <c r="I355" s="1016">
        <v>0.78999999976621171</v>
      </c>
      <c r="J355" s="1520">
        <v>0.48699999995548721</v>
      </c>
      <c r="K355" s="1017">
        <v>0.71299999999931374</v>
      </c>
      <c r="L355" s="1016">
        <v>10.331900000318813</v>
      </c>
      <c r="M355" s="1520">
        <v>5.7829299998201442</v>
      </c>
      <c r="N355" s="1017">
        <v>3.8717500000704317</v>
      </c>
      <c r="O355" s="1000">
        <v>2.5376000131984561E-2</v>
      </c>
      <c r="P355" s="1519">
        <v>1.6364000003639519E-2</v>
      </c>
      <c r="Q355" s="1001">
        <v>1.2879000015403484E-2</v>
      </c>
      <c r="R355" s="1000">
        <v>1.8000000002460929E-2</v>
      </c>
      <c r="S355" s="1519">
        <v>1.7999999951179509E-2</v>
      </c>
      <c r="T355" s="1001">
        <v>1.8000000009607629E-2</v>
      </c>
      <c r="U355" s="1000">
        <v>4.9000000075058343E-2</v>
      </c>
      <c r="V355" s="1519">
        <v>6.7000000017709394E-2</v>
      </c>
      <c r="W355" s="1001">
        <v>5.60000000081044E-2</v>
      </c>
      <c r="X355" s="1000">
        <v>1.2001999711798104E-2</v>
      </c>
      <c r="Y355" s="1519">
        <v>6.3610000035279977E-3</v>
      </c>
      <c r="Z355" s="1001">
        <v>4.1730000024561217E-3</v>
      </c>
      <c r="AA355" s="1014">
        <v>1610.380157526941</v>
      </c>
      <c r="AB355" s="1518">
        <v>1031.2646857678174</v>
      </c>
      <c r="AC355" s="1015">
        <v>820.62091228563031</v>
      </c>
    </row>
    <row r="356" spans="1:29" s="693" customFormat="1" x14ac:dyDescent="0.2">
      <c r="A356" s="1575" t="s">
        <v>912</v>
      </c>
      <c r="B356" s="1574" t="s">
        <v>203</v>
      </c>
      <c r="C356" s="1573" t="s">
        <v>44</v>
      </c>
      <c r="D356" s="1572" t="s">
        <v>133</v>
      </c>
      <c r="E356" s="1571" t="s">
        <v>2032</v>
      </c>
      <c r="F356" s="1016">
        <v>2.9880000020841253</v>
      </c>
      <c r="G356" s="1520">
        <v>1.8180000000228025</v>
      </c>
      <c r="H356" s="1017">
        <v>0.34400000000069236</v>
      </c>
      <c r="I356" s="1016">
        <v>0.79000000042600038</v>
      </c>
      <c r="J356" s="1520">
        <v>0.48700000020522288</v>
      </c>
      <c r="K356" s="1017">
        <v>0.71300000000571229</v>
      </c>
      <c r="L356" s="1016">
        <v>4.4820700031795688</v>
      </c>
      <c r="M356" s="1520">
        <v>2.0577700002844237</v>
      </c>
      <c r="N356" s="1017">
        <v>1.7629500000131468</v>
      </c>
      <c r="O356" s="1000">
        <v>9.8842000568133762E-2</v>
      </c>
      <c r="P356" s="1519">
        <v>5.401099988729971E-2</v>
      </c>
      <c r="Q356" s="1001">
        <v>2.4053999974314393E-2</v>
      </c>
      <c r="R356" s="1000">
        <v>1.8000000150738594E-2</v>
      </c>
      <c r="S356" s="1519">
        <v>1.7999999959462148E-2</v>
      </c>
      <c r="T356" s="1001">
        <v>1.8000000006577796E-2</v>
      </c>
      <c r="U356" s="1000">
        <v>4.8999999682138189E-2</v>
      </c>
      <c r="V356" s="1519">
        <v>6.6999999989865541E-2</v>
      </c>
      <c r="W356" s="1001">
        <v>5.5999999981997603E-2</v>
      </c>
      <c r="X356" s="1000">
        <v>2.3802000689773249E-2</v>
      </c>
      <c r="Y356" s="1519">
        <v>1.2407999919694518E-2</v>
      </c>
      <c r="Z356" s="1001">
        <v>6.4009999813988546E-3</v>
      </c>
      <c r="AA356" s="1014">
        <v>2023.8630687507616</v>
      </c>
      <c r="AB356" s="1518">
        <v>1233.7299696197065</v>
      </c>
      <c r="AC356" s="1015">
        <v>832.87255368149431</v>
      </c>
    </row>
    <row r="357" spans="1:29" s="693" customFormat="1" x14ac:dyDescent="0.2">
      <c r="A357" s="1575" t="s">
        <v>905</v>
      </c>
      <c r="B357" s="1574" t="s">
        <v>203</v>
      </c>
      <c r="C357" s="1573" t="s">
        <v>44</v>
      </c>
      <c r="D357" s="1572" t="s">
        <v>857</v>
      </c>
      <c r="E357" s="1571" t="s">
        <v>1937</v>
      </c>
      <c r="F357" s="1016">
        <v>4.6167497761711083</v>
      </c>
      <c r="G357" s="1520">
        <v>4.9396399962436144</v>
      </c>
      <c r="H357" s="1017">
        <v>3.5588829904486188</v>
      </c>
      <c r="I357" s="1016">
        <v>6.4041997190192221</v>
      </c>
      <c r="J357" s="1520">
        <v>0.75770999855095289</v>
      </c>
      <c r="K357" s="1017">
        <v>0.68806199865170881</v>
      </c>
      <c r="L357" s="1016">
        <v>22.258398963203966</v>
      </c>
      <c r="M357" s="1520">
        <v>14.960500013320585</v>
      </c>
      <c r="N357" s="1017">
        <v>12.268806972225585</v>
      </c>
      <c r="O357" s="1000">
        <v>1.4089598841646338</v>
      </c>
      <c r="P357" s="1519">
        <v>0.82466000777412207</v>
      </c>
      <c r="Q357" s="1001">
        <v>0.60968299760928979</v>
      </c>
      <c r="R357" s="1000">
        <v>3.000044654646821E-3</v>
      </c>
      <c r="S357" s="1519">
        <v>2.9999906821524922E-3</v>
      </c>
      <c r="T357" s="1001">
        <v>3.0000001595148094E-3</v>
      </c>
      <c r="U357" s="1000">
        <v>0</v>
      </c>
      <c r="V357" s="1519">
        <v>0</v>
      </c>
      <c r="W357" s="1001">
        <v>0</v>
      </c>
      <c r="X357" s="1000">
        <v>0.70447999259662331</v>
      </c>
      <c r="Y357" s="1519">
        <v>0.41232999451296898</v>
      </c>
      <c r="Z357" s="1001">
        <v>0.30484099710484225</v>
      </c>
      <c r="AA357" s="1014">
        <v>1659.1638721478867</v>
      </c>
      <c r="AB357" s="1518">
        <v>1115.044016292997</v>
      </c>
      <c r="AC357" s="1015">
        <v>880.16487012255368</v>
      </c>
    </row>
    <row r="358" spans="1:29" s="693" customFormat="1" x14ac:dyDescent="0.2">
      <c r="A358" s="1575" t="s">
        <v>906</v>
      </c>
      <c r="B358" s="1574" t="s">
        <v>203</v>
      </c>
      <c r="C358" s="1573" t="s">
        <v>44</v>
      </c>
      <c r="D358" s="1572" t="s">
        <v>818</v>
      </c>
      <c r="E358" s="1571" t="s">
        <v>1932</v>
      </c>
      <c r="F358" s="1016">
        <v>2.9843000129352917</v>
      </c>
      <c r="G358" s="1520">
        <v>2.307750009891218</v>
      </c>
      <c r="H358" s="1017">
        <v>1.6408790022167088</v>
      </c>
      <c r="I358" s="1016">
        <v>1.2981000619344163</v>
      </c>
      <c r="J358" s="1520">
        <v>0.68224000375810978</v>
      </c>
      <c r="K358" s="1017">
        <v>0.49070800204883946</v>
      </c>
      <c r="L358" s="1016">
        <v>14.315600160787069</v>
      </c>
      <c r="M358" s="1520">
        <v>9.733250075027609</v>
      </c>
      <c r="N358" s="1017">
        <v>7.9318140059605593</v>
      </c>
      <c r="O358" s="1000">
        <v>0.76317000490587339</v>
      </c>
      <c r="P358" s="1519">
        <v>0.43170500224981423</v>
      </c>
      <c r="Q358" s="1001">
        <v>0.31185099791105919</v>
      </c>
      <c r="R358" s="1000">
        <v>2.9999544979745635E-3</v>
      </c>
      <c r="S358" s="1519">
        <v>2.9999981194702057E-3</v>
      </c>
      <c r="T358" s="1001">
        <v>2.9999988614747473E-3</v>
      </c>
      <c r="U358" s="1000">
        <v>2.0000027817832142E-2</v>
      </c>
      <c r="V358" s="1519">
        <v>1.700000778023111E-2</v>
      </c>
      <c r="W358" s="1001">
        <v>1.1000000885519641E-2</v>
      </c>
      <c r="X358" s="1000">
        <v>0.49606099496835021</v>
      </c>
      <c r="Y358" s="1519">
        <v>0.28060800994335661</v>
      </c>
      <c r="Z358" s="1001">
        <v>0.20270300063390556</v>
      </c>
      <c r="AA358" s="1014">
        <v>1733.4340328922021</v>
      </c>
      <c r="AB358" s="1518">
        <v>1145.7913656728165</v>
      </c>
      <c r="AC358" s="1015">
        <v>903.76076971391262</v>
      </c>
    </row>
    <row r="359" spans="1:29" s="693" customFormat="1" x14ac:dyDescent="0.2">
      <c r="A359" s="1575" t="s">
        <v>907</v>
      </c>
      <c r="B359" s="1574" t="s">
        <v>203</v>
      </c>
      <c r="C359" s="1573" t="s">
        <v>44</v>
      </c>
      <c r="D359" s="1572" t="s">
        <v>820</v>
      </c>
      <c r="E359" s="1571" t="s">
        <v>2031</v>
      </c>
      <c r="F359" s="1016">
        <v>2.3046000031519971</v>
      </c>
      <c r="G359" s="1520">
        <v>1.8129300001563398</v>
      </c>
      <c r="H359" s="1017">
        <v>1.3699959984782082</v>
      </c>
      <c r="I359" s="1016">
        <v>0.78084999569278057</v>
      </c>
      <c r="J359" s="1520">
        <v>0.4161400012887671</v>
      </c>
      <c r="K359" s="1017">
        <v>0.2982179997581596</v>
      </c>
      <c r="L359" s="1016">
        <v>14.756799951771384</v>
      </c>
      <c r="M359" s="1520">
        <v>9.8967900073859063</v>
      </c>
      <c r="N359" s="1017">
        <v>8.0705969939054807</v>
      </c>
      <c r="O359" s="1000">
        <v>0.33658001275793775</v>
      </c>
      <c r="P359" s="1519">
        <v>0.20235500235932286</v>
      </c>
      <c r="Q359" s="1001">
        <v>0.16544799985624428</v>
      </c>
      <c r="R359" s="1000">
        <v>2.9999973988373415E-3</v>
      </c>
      <c r="S359" s="1519">
        <v>2.999998086214384E-3</v>
      </c>
      <c r="T359" s="1001">
        <v>2.9999996461906159E-3</v>
      </c>
      <c r="U359" s="1000">
        <v>2.0000003060191361E-2</v>
      </c>
      <c r="V359" s="1519">
        <v>1.6999998620029957E-2</v>
      </c>
      <c r="W359" s="1001">
        <v>1.0999999222242807E-2</v>
      </c>
      <c r="X359" s="1000">
        <v>0.21877699758198979</v>
      </c>
      <c r="Y359" s="1519">
        <v>0.13153099856523434</v>
      </c>
      <c r="Z359" s="1001">
        <v>0.10754099985618662</v>
      </c>
      <c r="AA359" s="1014">
        <v>1640.1291463795105</v>
      </c>
      <c r="AB359" s="1518">
        <v>1115.3344126667757</v>
      </c>
      <c r="AC359" s="1015">
        <v>880.702878633208</v>
      </c>
    </row>
    <row r="360" spans="1:29" s="693" customFormat="1" x14ac:dyDescent="0.2">
      <c r="A360" s="1575" t="s">
        <v>908</v>
      </c>
      <c r="B360" s="1574" t="s">
        <v>203</v>
      </c>
      <c r="C360" s="1573" t="s">
        <v>44</v>
      </c>
      <c r="D360" s="1572" t="s">
        <v>822</v>
      </c>
      <c r="E360" s="1571" t="s">
        <v>1922</v>
      </c>
      <c r="F360" s="1016">
        <v>2.3827999987492858</v>
      </c>
      <c r="G360" s="1520">
        <v>2.1545500000376281</v>
      </c>
      <c r="H360" s="1017">
        <v>1.5791259999149632</v>
      </c>
      <c r="I360" s="1016">
        <v>0.73141000129903744</v>
      </c>
      <c r="J360" s="1520">
        <v>0.38529000004452074</v>
      </c>
      <c r="K360" s="1017">
        <v>0.27206199999495906</v>
      </c>
      <c r="L360" s="1016">
        <v>16.355819991512199</v>
      </c>
      <c r="M360" s="1520">
        <v>9.5214680013492394</v>
      </c>
      <c r="N360" s="1017">
        <v>7.6094879997323099</v>
      </c>
      <c r="O360" s="1000">
        <v>0.30225300074313272</v>
      </c>
      <c r="P360" s="1519">
        <v>0.1676970001784277</v>
      </c>
      <c r="Q360" s="1001">
        <v>0.12417699999816248</v>
      </c>
      <c r="R360" s="1000">
        <v>3.0000012317640879E-3</v>
      </c>
      <c r="S360" s="1519">
        <v>3.0000002180322165E-3</v>
      </c>
      <c r="T360" s="1001">
        <v>3.000000011389144E-3</v>
      </c>
      <c r="U360" s="1000">
        <v>1.0999998199729411E-2</v>
      </c>
      <c r="V360" s="1519">
        <v>9.9999997890010805E-3</v>
      </c>
      <c r="W360" s="1001">
        <v>7.0000000909201179E-3</v>
      </c>
      <c r="X360" s="1000">
        <v>0.21157699818902254</v>
      </c>
      <c r="Y360" s="1519">
        <v>0.11738800034938607</v>
      </c>
      <c r="Z360" s="1001">
        <v>8.6923999991539602E-2</v>
      </c>
      <c r="AA360" s="1014">
        <v>1784.3030091939818</v>
      </c>
      <c r="AB360" s="1518">
        <v>1109.4549453930224</v>
      </c>
      <c r="AC360" s="1015">
        <v>886.66833051234948</v>
      </c>
    </row>
    <row r="361" spans="1:29" s="693" customFormat="1" x14ac:dyDescent="0.2">
      <c r="A361" s="1575" t="s">
        <v>909</v>
      </c>
      <c r="B361" s="1574" t="s">
        <v>203</v>
      </c>
      <c r="C361" s="1573" t="s">
        <v>44</v>
      </c>
      <c r="D361" s="1572" t="s">
        <v>826</v>
      </c>
      <c r="E361" s="1571" t="s">
        <v>2030</v>
      </c>
      <c r="F361" s="1016">
        <v>9.4299999774827352</v>
      </c>
      <c r="G361" s="1520">
        <v>3.6399999995820931</v>
      </c>
      <c r="H361" s="1017">
        <v>1.6681239999079387</v>
      </c>
      <c r="I361" s="1016">
        <v>0.15999999874904083</v>
      </c>
      <c r="J361" s="1520">
        <v>8.0000000092868173E-2</v>
      </c>
      <c r="K361" s="1017">
        <v>3.9955000002679465E-2</v>
      </c>
      <c r="L361" s="1016">
        <v>14.469999959969307</v>
      </c>
      <c r="M361" s="1520">
        <v>7.5899999989436244</v>
      </c>
      <c r="N361" s="1017">
        <v>7.491576999716778</v>
      </c>
      <c r="O361" s="1000">
        <v>5.9140001846415741E-2</v>
      </c>
      <c r="P361" s="1519">
        <v>2.9540000184041498E-2</v>
      </c>
      <c r="Q361" s="1001">
        <v>2.1178000128383605E-2</v>
      </c>
      <c r="R361" s="1000">
        <v>3.0000002501918343E-3</v>
      </c>
      <c r="S361" s="1519">
        <v>2.9999994810990921E-3</v>
      </c>
      <c r="T361" s="1001">
        <v>3.0000000337720802E-3</v>
      </c>
      <c r="U361" s="1000">
        <v>1.8999999499616331E-2</v>
      </c>
      <c r="V361" s="1519">
        <v>2.3400000131640633E-2</v>
      </c>
      <c r="W361" s="1001">
        <v>1.9199999961257687E-2</v>
      </c>
      <c r="X361" s="1000">
        <v>4.4355002948510767E-2</v>
      </c>
      <c r="Y361" s="1519">
        <v>2.2155000138031122E-2</v>
      </c>
      <c r="Z361" s="1001">
        <v>1.5883999986799579E-2</v>
      </c>
      <c r="AA361" s="1014">
        <v>1837.6324167868213</v>
      </c>
      <c r="AB361" s="1518">
        <v>1063.8460261376842</v>
      </c>
      <c r="AC361" s="1015">
        <v>865.15224307700373</v>
      </c>
    </row>
    <row r="362" spans="1:29" s="693" customFormat="1" x14ac:dyDescent="0.2">
      <c r="A362" s="1575" t="s">
        <v>904</v>
      </c>
      <c r="B362" s="1574" t="s">
        <v>203</v>
      </c>
      <c r="C362" s="1573" t="s">
        <v>44</v>
      </c>
      <c r="D362" s="1572" t="s">
        <v>128</v>
      </c>
      <c r="E362" s="1571" t="s">
        <v>1912</v>
      </c>
      <c r="F362" s="1016">
        <v>0.49200000000180555</v>
      </c>
      <c r="G362" s="1520">
        <v>0.21499999999619746</v>
      </c>
      <c r="H362" s="1017">
        <v>7.5999999999633944E-2</v>
      </c>
      <c r="I362" s="1016">
        <v>0.90199999997823344</v>
      </c>
      <c r="J362" s="1520">
        <v>0.42400000000013821</v>
      </c>
      <c r="K362" s="1017">
        <v>0.67699999999937677</v>
      </c>
      <c r="L362" s="1016">
        <v>4.9616499999470607</v>
      </c>
      <c r="M362" s="1520">
        <v>2.9347500000085898</v>
      </c>
      <c r="N362" s="1017">
        <v>1.7173590000014136</v>
      </c>
      <c r="O362" s="1000">
        <v>3.0014999974998288E-2</v>
      </c>
      <c r="P362" s="1519">
        <v>1.499500000016489E-2</v>
      </c>
      <c r="Q362" s="1001">
        <v>1.0745000001913245E-2</v>
      </c>
      <c r="R362" s="1000">
        <v>7.9999999981944792E-2</v>
      </c>
      <c r="S362" s="1519">
        <v>0.10000000000345682</v>
      </c>
      <c r="T362" s="1001">
        <v>8.0000000001220165E-2</v>
      </c>
      <c r="U362" s="1000">
        <v>6.1000000020713346E-2</v>
      </c>
      <c r="V362" s="1519">
        <v>6.3999999998064161E-2</v>
      </c>
      <c r="W362" s="1001">
        <v>4.8000000001603642E-2</v>
      </c>
      <c r="X362" s="1000">
        <v>4.5019999891350712E-3</v>
      </c>
      <c r="Y362" s="1519">
        <v>2.2490000005687882E-3</v>
      </c>
      <c r="Z362" s="1001">
        <v>1.6120000021339525E-3</v>
      </c>
      <c r="AA362" s="1014">
        <v>1397.6058250532678</v>
      </c>
      <c r="AB362" s="1518">
        <v>983.64285077732268</v>
      </c>
      <c r="AC362" s="1015">
        <v>814.86446044170305</v>
      </c>
    </row>
    <row r="363" spans="1:29" s="693" customFormat="1" x14ac:dyDescent="0.2">
      <c r="A363" s="1575" t="s">
        <v>913</v>
      </c>
      <c r="B363" s="1574" t="s">
        <v>203</v>
      </c>
      <c r="C363" s="1573" t="s">
        <v>44</v>
      </c>
      <c r="D363" s="1572" t="s">
        <v>134</v>
      </c>
      <c r="E363" s="1571" t="s">
        <v>1912</v>
      </c>
      <c r="F363" s="1016">
        <v>0.49199999996098603</v>
      </c>
      <c r="G363" s="1520">
        <v>0.21500000000889696</v>
      </c>
      <c r="H363" s="1017">
        <v>7.5999999994463427E-2</v>
      </c>
      <c r="I363" s="1016">
        <v>0.90200000009958814</v>
      </c>
      <c r="J363" s="1520">
        <v>0.42399999998868482</v>
      </c>
      <c r="K363" s="1017">
        <v>0.67700000000065197</v>
      </c>
      <c r="L363" s="1016">
        <v>3.7575600001125857</v>
      </c>
      <c r="M363" s="1520">
        <v>2.5854700000460045</v>
      </c>
      <c r="N363" s="1017">
        <v>1.2191739999984983</v>
      </c>
      <c r="O363" s="1000">
        <v>3.0015000032959052E-2</v>
      </c>
      <c r="P363" s="1519">
        <v>1.4995000015108213E-2</v>
      </c>
      <c r="Q363" s="1001">
        <v>1.0745000004187258E-2</v>
      </c>
      <c r="R363" s="1000">
        <v>8.0000000005133395E-2</v>
      </c>
      <c r="S363" s="1519">
        <v>0.10000000001368765</v>
      </c>
      <c r="T363" s="1001">
        <v>8.0000000003202967E-2</v>
      </c>
      <c r="U363" s="1000">
        <v>6.1000000008726796E-2</v>
      </c>
      <c r="V363" s="1519">
        <v>6.4000000021535261E-2</v>
      </c>
      <c r="W363" s="1001">
        <v>4.8000000001921783E-2</v>
      </c>
      <c r="X363" s="1000">
        <v>4.501999982235323E-3</v>
      </c>
      <c r="Y363" s="1519">
        <v>2.2490000130706688E-3</v>
      </c>
      <c r="Z363" s="1001">
        <v>1.6120000034877166E-3</v>
      </c>
      <c r="AA363" s="1014">
        <v>1821.1379915262478</v>
      </c>
      <c r="AB363" s="1518">
        <v>1181.3157104164682</v>
      </c>
      <c r="AC363" s="1015">
        <v>785.20582205413314</v>
      </c>
    </row>
    <row r="364" spans="1:29" s="693" customFormat="1" x14ac:dyDescent="0.2">
      <c r="A364" s="1575" t="s">
        <v>1037</v>
      </c>
      <c r="B364" s="1574" t="s">
        <v>203</v>
      </c>
      <c r="C364" s="1573" t="s">
        <v>1546</v>
      </c>
      <c r="D364" s="1572" t="s">
        <v>1794</v>
      </c>
      <c r="E364" s="1571" t="s">
        <v>163</v>
      </c>
      <c r="F364" s="1016">
        <v>0</v>
      </c>
      <c r="G364" s="1520">
        <v>0</v>
      </c>
      <c r="H364" s="1017">
        <v>0</v>
      </c>
      <c r="I364" s="1016">
        <v>0</v>
      </c>
      <c r="J364" s="1520">
        <v>0</v>
      </c>
      <c r="K364" s="1017">
        <v>0</v>
      </c>
      <c r="L364" s="1016">
        <v>0</v>
      </c>
      <c r="M364" s="1520">
        <v>0</v>
      </c>
      <c r="N364" s="1017">
        <v>0</v>
      </c>
      <c r="O364" s="1000">
        <v>0</v>
      </c>
      <c r="P364" s="1519">
        <v>0</v>
      </c>
      <c r="Q364" s="1001">
        <v>0</v>
      </c>
      <c r="R364" s="1000">
        <v>0</v>
      </c>
      <c r="S364" s="1519">
        <v>0</v>
      </c>
      <c r="T364" s="1001">
        <v>0</v>
      </c>
      <c r="U364" s="1000">
        <v>0</v>
      </c>
      <c r="V364" s="1519">
        <v>0</v>
      </c>
      <c r="W364" s="1001">
        <v>0</v>
      </c>
      <c r="X364" s="1000">
        <v>0</v>
      </c>
      <c r="Y364" s="1519">
        <v>0</v>
      </c>
      <c r="Z364" s="1001">
        <v>0</v>
      </c>
      <c r="AA364" s="1014">
        <v>0</v>
      </c>
      <c r="AB364" s="1518">
        <v>0</v>
      </c>
      <c r="AC364" s="1015">
        <v>0</v>
      </c>
    </row>
    <row r="365" spans="1:29" s="693" customFormat="1" x14ac:dyDescent="0.2">
      <c r="A365" s="1575" t="s">
        <v>1708</v>
      </c>
      <c r="B365" s="1574" t="s">
        <v>203</v>
      </c>
      <c r="C365" s="1573" t="s">
        <v>1546</v>
      </c>
      <c r="D365" s="1572" t="s">
        <v>1795</v>
      </c>
      <c r="E365" s="1571" t="s">
        <v>163</v>
      </c>
      <c r="F365" s="1016">
        <v>0</v>
      </c>
      <c r="G365" s="1520">
        <v>0</v>
      </c>
      <c r="H365" s="1017">
        <v>0</v>
      </c>
      <c r="I365" s="1016">
        <v>0</v>
      </c>
      <c r="J365" s="1520">
        <v>0</v>
      </c>
      <c r="K365" s="1017">
        <v>0</v>
      </c>
      <c r="L365" s="1016">
        <v>0</v>
      </c>
      <c r="M365" s="1520">
        <v>0</v>
      </c>
      <c r="N365" s="1017">
        <v>0</v>
      </c>
      <c r="O365" s="1000">
        <v>0</v>
      </c>
      <c r="P365" s="1519">
        <v>0</v>
      </c>
      <c r="Q365" s="1001">
        <v>0</v>
      </c>
      <c r="R365" s="1000">
        <v>0</v>
      </c>
      <c r="S365" s="1519">
        <v>0</v>
      </c>
      <c r="T365" s="1001">
        <v>0</v>
      </c>
      <c r="U365" s="1000">
        <v>0</v>
      </c>
      <c r="V365" s="1519">
        <v>0</v>
      </c>
      <c r="W365" s="1001">
        <v>0</v>
      </c>
      <c r="X365" s="1000">
        <v>0</v>
      </c>
      <c r="Y365" s="1519">
        <v>0</v>
      </c>
      <c r="Z365" s="1001">
        <v>0</v>
      </c>
      <c r="AA365" s="1014">
        <v>0</v>
      </c>
      <c r="AB365" s="1518">
        <v>0</v>
      </c>
      <c r="AC365" s="1015">
        <v>0</v>
      </c>
    </row>
    <row r="366" spans="1:29" s="693" customFormat="1" x14ac:dyDescent="0.2">
      <c r="A366" s="1575" t="s">
        <v>914</v>
      </c>
      <c r="B366" s="1574" t="s">
        <v>203</v>
      </c>
      <c r="C366" s="1573" t="s">
        <v>17</v>
      </c>
      <c r="D366" s="1572" t="s">
        <v>745</v>
      </c>
      <c r="E366" s="1571" t="s">
        <v>1937</v>
      </c>
      <c r="F366" s="1016">
        <v>2.2330004366496135</v>
      </c>
      <c r="G366" s="1520">
        <v>1.5952001861388287</v>
      </c>
      <c r="H366" s="1017">
        <v>1.4106429839704784</v>
      </c>
      <c r="I366" s="1016">
        <v>2.5485019649232594</v>
      </c>
      <c r="J366" s="1520">
        <v>0.38883010965804443</v>
      </c>
      <c r="K366" s="1017">
        <v>0.37214599059199743</v>
      </c>
      <c r="L366" s="1016">
        <v>6.3107053876024208</v>
      </c>
      <c r="M366" s="1520">
        <v>9.6710003295026166</v>
      </c>
      <c r="N366" s="1017">
        <v>13.844378823449331</v>
      </c>
      <c r="O366" s="1000">
        <v>9.7087990734622126E-2</v>
      </c>
      <c r="P366" s="1519">
        <v>9.9700964850335236E-2</v>
      </c>
      <c r="Q366" s="1001">
        <v>0.100603967407991</v>
      </c>
      <c r="R366" s="1000">
        <v>3.0005067003532893E-3</v>
      </c>
      <c r="S366" s="1519">
        <v>2.9999279988905444E-3</v>
      </c>
      <c r="T366" s="1001">
        <v>3.000013758624485E-3</v>
      </c>
      <c r="U366" s="1000">
        <v>0</v>
      </c>
      <c r="V366" s="1519">
        <v>0</v>
      </c>
      <c r="W366" s="1001">
        <v>0</v>
      </c>
      <c r="X366" s="1000">
        <v>1.941806515185833E-2</v>
      </c>
      <c r="Y366" s="1519">
        <v>1.9940051095959747E-2</v>
      </c>
      <c r="Z366" s="1001">
        <v>2.0120992619584169E-2</v>
      </c>
      <c r="AA366" s="1014">
        <v>1489.7456831231423</v>
      </c>
      <c r="AB366" s="1518">
        <v>993.16141584684135</v>
      </c>
      <c r="AC366" s="1015">
        <v>1099.0375478293236</v>
      </c>
    </row>
    <row r="367" spans="1:29" s="693" customFormat="1" ht="15" customHeight="1" x14ac:dyDescent="0.2">
      <c r="A367" s="1548" t="s">
        <v>1668</v>
      </c>
      <c r="B367" s="1547" t="s">
        <v>202</v>
      </c>
      <c r="C367" s="1546" t="s">
        <v>8</v>
      </c>
      <c r="D367" s="1545" t="s">
        <v>1796</v>
      </c>
      <c r="E367" s="1544" t="s">
        <v>1912</v>
      </c>
      <c r="F367" s="987">
        <v>73.826000211295991</v>
      </c>
      <c r="G367" s="1533">
        <v>41.378998441356529</v>
      </c>
      <c r="H367" s="988">
        <v>36.42700095879146</v>
      </c>
      <c r="I367" s="987">
        <v>41.056000071115804</v>
      </c>
      <c r="J367" s="1533">
        <v>4.7777997669739509</v>
      </c>
      <c r="K367" s="988">
        <v>4.8782401200314016</v>
      </c>
      <c r="L367" s="987">
        <v>6.3415000032480773</v>
      </c>
      <c r="M367" s="1533">
        <v>9.6757996118609721</v>
      </c>
      <c r="N367" s="988">
        <v>13.841000330102942</v>
      </c>
      <c r="O367" s="992">
        <v>0.3883500005299495</v>
      </c>
      <c r="P367" s="1532">
        <v>0.39879992476129095</v>
      </c>
      <c r="Q367" s="993">
        <v>0.40397601943128575</v>
      </c>
      <c r="R367" s="1000">
        <v>1.9999952133593771E-3</v>
      </c>
      <c r="S367" s="1519">
        <v>2.0000404974771218E-3</v>
      </c>
      <c r="T367" s="1001">
        <v>2.0000049764262542E-3</v>
      </c>
      <c r="U367" s="1000">
        <v>0</v>
      </c>
      <c r="V367" s="1519">
        <v>0</v>
      </c>
      <c r="W367" s="1001">
        <v>0</v>
      </c>
      <c r="X367" s="1000">
        <v>7.7670013782105959E-2</v>
      </c>
      <c r="Y367" s="1519">
        <v>7.9760035892480971E-2</v>
      </c>
      <c r="Z367" s="1001">
        <v>8.075500887670034E-2</v>
      </c>
      <c r="AA367" s="1014">
        <v>499.56489484605299</v>
      </c>
      <c r="AB367" s="1518">
        <v>319.34556777399246</v>
      </c>
      <c r="AC367" s="1015">
        <v>356.52470671224523</v>
      </c>
    </row>
    <row r="368" spans="1:29" s="693" customFormat="1" ht="15" customHeight="1" x14ac:dyDescent="0.2">
      <c r="A368" s="1548" t="s">
        <v>1670</v>
      </c>
      <c r="B368" s="1547" t="s">
        <v>202</v>
      </c>
      <c r="C368" s="1546" t="s">
        <v>18</v>
      </c>
      <c r="D368" s="1545" t="s">
        <v>1797</v>
      </c>
      <c r="E368" s="1544" t="s">
        <v>1912</v>
      </c>
      <c r="F368" s="987">
        <v>0.55332697785572027</v>
      </c>
      <c r="G368" s="1533">
        <v>0.31433901021112576</v>
      </c>
      <c r="H368" s="988">
        <v>0.32547198360865037</v>
      </c>
      <c r="I368" s="987">
        <v>7.5671996975394895E-2</v>
      </c>
      <c r="J368" s="1533">
        <v>4.283798398404693E-2</v>
      </c>
      <c r="K368" s="988">
        <v>5.5589856497146777E-3</v>
      </c>
      <c r="L368" s="987">
        <v>1.3352199865456091</v>
      </c>
      <c r="M368" s="1533">
        <v>0.53628496533947556</v>
      </c>
      <c r="N368" s="988">
        <v>0.20210001846552561</v>
      </c>
      <c r="O368" s="992">
        <v>6.0459922987712595E-3</v>
      </c>
      <c r="P368" s="1532">
        <v>4.194020653447858E-3</v>
      </c>
      <c r="Q368" s="993">
        <v>3.7249847185840041E-3</v>
      </c>
      <c r="R368" s="1000">
        <v>0.10000001170150537</v>
      </c>
      <c r="S368" s="1519">
        <v>9.999996085841667E-2</v>
      </c>
      <c r="T368" s="1001">
        <v>9.9999984599228028E-2</v>
      </c>
      <c r="U368" s="1000">
        <v>0</v>
      </c>
      <c r="V368" s="1519">
        <v>0</v>
      </c>
      <c r="W368" s="1001">
        <v>0</v>
      </c>
      <c r="X368" s="1000">
        <v>1.9460188494869301E-3</v>
      </c>
      <c r="Y368" s="1519">
        <v>1.0560399181523397E-3</v>
      </c>
      <c r="Z368" s="1001">
        <v>7.8597839795317573E-4</v>
      </c>
      <c r="AA368" s="1014">
        <v>301.94457851119176</v>
      </c>
      <c r="AB368" s="1518">
        <v>224.49066518902842</v>
      </c>
      <c r="AC368" s="1015">
        <v>200.04325114300681</v>
      </c>
    </row>
    <row r="369" spans="1:29" s="693" customFormat="1" ht="15" customHeight="1" x14ac:dyDescent="0.2">
      <c r="A369" s="1548" t="s">
        <v>1672</v>
      </c>
      <c r="B369" s="1547" t="s">
        <v>202</v>
      </c>
      <c r="C369" s="1546" t="s">
        <v>18</v>
      </c>
      <c r="D369" s="1545" t="s">
        <v>1798</v>
      </c>
      <c r="E369" s="1544" t="s">
        <v>1951</v>
      </c>
      <c r="F369" s="987">
        <v>1.111980159009297</v>
      </c>
      <c r="G369" s="1533">
        <v>0.63540030820393534</v>
      </c>
      <c r="H369" s="988">
        <v>0.64394999805780939</v>
      </c>
      <c r="I369" s="987">
        <v>0.13520580453413417</v>
      </c>
      <c r="J369" s="1533">
        <v>7.8488079142067749E-2</v>
      </c>
      <c r="K369" s="988">
        <v>9.9020491770479523E-3</v>
      </c>
      <c r="L369" s="987">
        <v>3.7895502504506475</v>
      </c>
      <c r="M369" s="1533">
        <v>0.86565100733139067</v>
      </c>
      <c r="N369" s="988">
        <v>0.40056501156237823</v>
      </c>
      <c r="O369" s="992">
        <v>1.2587049239542332E-2</v>
      </c>
      <c r="P369" s="1532">
        <v>8.5622118461163785E-3</v>
      </c>
      <c r="Q369" s="993">
        <v>7.3990631809256972E-3</v>
      </c>
      <c r="R369" s="1000">
        <v>9.9999870534687424E-2</v>
      </c>
      <c r="S369" s="1519">
        <v>9.9999895025907615E-2</v>
      </c>
      <c r="T369" s="1001">
        <v>9.999998048049602E-2</v>
      </c>
      <c r="U369" s="1000">
        <v>0</v>
      </c>
      <c r="V369" s="1519">
        <v>0</v>
      </c>
      <c r="W369" s="1001">
        <v>0</v>
      </c>
      <c r="X369" s="1000">
        <v>3.5141201343159467E-3</v>
      </c>
      <c r="Y369" s="1519">
        <v>1.8171015393400908E-3</v>
      </c>
      <c r="Z369" s="1001">
        <v>1.3739778855731543E-3</v>
      </c>
      <c r="AA369" s="1014">
        <v>751.40884153143656</v>
      </c>
      <c r="AB369" s="1518">
        <v>556.04617810324419</v>
      </c>
      <c r="AC369" s="1015">
        <v>457.79414613979367</v>
      </c>
    </row>
    <row r="370" spans="1:29" s="693" customFormat="1" ht="15" customHeight="1" x14ac:dyDescent="0.2">
      <c r="A370" s="1548" t="s">
        <v>1673</v>
      </c>
      <c r="B370" s="1547" t="s">
        <v>202</v>
      </c>
      <c r="C370" s="1546" t="s">
        <v>44</v>
      </c>
      <c r="D370" s="1545" t="s">
        <v>1799</v>
      </c>
      <c r="E370" s="1544" t="s">
        <v>1951</v>
      </c>
      <c r="F370" s="987">
        <v>2.5681430059214074</v>
      </c>
      <c r="G370" s="1533">
        <v>1.2556850189286803</v>
      </c>
      <c r="H370" s="988">
        <v>0.68103599227033995</v>
      </c>
      <c r="I370" s="987">
        <v>1.7468998676809809E-2</v>
      </c>
      <c r="J370" s="1533">
        <v>1.2741010520325858E-2</v>
      </c>
      <c r="K370" s="988">
        <v>9.1580046460394103E-3</v>
      </c>
      <c r="L370" s="987">
        <v>4.6370600139156117</v>
      </c>
      <c r="M370" s="1533">
        <v>2.7720200441906457</v>
      </c>
      <c r="N370" s="988">
        <v>1.7375499873688107</v>
      </c>
      <c r="O370" s="992">
        <v>9.8789932717639941E-3</v>
      </c>
      <c r="P370" s="1532">
        <v>6.5639946065978059E-3</v>
      </c>
      <c r="Q370" s="993">
        <v>5.5529976999088727E-3</v>
      </c>
      <c r="R370" s="1000">
        <v>1.7999992300653425E-2</v>
      </c>
      <c r="S370" s="1519">
        <v>1.7999994741151784E-2</v>
      </c>
      <c r="T370" s="1001">
        <v>1.8000007779338651E-2</v>
      </c>
      <c r="U370" s="1000">
        <v>2.9999998780646474E-2</v>
      </c>
      <c r="V370" s="1519">
        <v>3.9999978239248758E-2</v>
      </c>
      <c r="W370" s="1001">
        <v>3.3999991947702098E-2</v>
      </c>
      <c r="X370" s="1000">
        <v>4.8009954941577379E-3</v>
      </c>
      <c r="Y370" s="1519">
        <v>2.6310108295098636E-3</v>
      </c>
      <c r="Z370" s="1001">
        <v>1.8019916744698894E-3</v>
      </c>
      <c r="AA370" s="1014">
        <v>426.18150504074657</v>
      </c>
      <c r="AB370" s="1518">
        <v>288.68569437333161</v>
      </c>
      <c r="AC370" s="1015">
        <v>246.11763438227479</v>
      </c>
    </row>
    <row r="371" spans="1:29" s="693" customFormat="1" ht="15" customHeight="1" x14ac:dyDescent="0.2">
      <c r="A371" s="1548" t="s">
        <v>1675</v>
      </c>
      <c r="B371" s="1547" t="s">
        <v>202</v>
      </c>
      <c r="C371" s="1546" t="s">
        <v>44</v>
      </c>
      <c r="D371" s="1545" t="s">
        <v>1800</v>
      </c>
      <c r="E371" s="1544" t="s">
        <v>1942</v>
      </c>
      <c r="F371" s="987">
        <v>3.4738600026914406</v>
      </c>
      <c r="G371" s="1533">
        <v>1.795630013237453</v>
      </c>
      <c r="H371" s="988">
        <v>1.5570399912951642</v>
      </c>
      <c r="I371" s="987">
        <v>3.3659003554272919E-2</v>
      </c>
      <c r="J371" s="1533">
        <v>2.3866990725986026E-2</v>
      </c>
      <c r="K371" s="988">
        <v>1.6542000473219711E-2</v>
      </c>
      <c r="L371" s="987">
        <v>6.9193800039722717</v>
      </c>
      <c r="M371" s="1533">
        <v>4.847920063635228</v>
      </c>
      <c r="N371" s="988">
        <v>3.8556599866004655</v>
      </c>
      <c r="O371" s="992">
        <v>1.9823998150142918E-2</v>
      </c>
      <c r="P371" s="1532">
        <v>1.3258008531971177E-2</v>
      </c>
      <c r="Q371" s="993">
        <v>1.1213994745922591E-2</v>
      </c>
      <c r="R371" s="1000">
        <v>1.7999998978291777E-2</v>
      </c>
      <c r="S371" s="1519">
        <v>1.7999994270395905E-2</v>
      </c>
      <c r="T371" s="1001">
        <v>1.7999997253032168E-2</v>
      </c>
      <c r="U371" s="1000">
        <v>2.9999994674074156E-2</v>
      </c>
      <c r="V371" s="1519">
        <v>3.9999990549106648E-2</v>
      </c>
      <c r="W371" s="1001">
        <v>3.3999994811282984E-2</v>
      </c>
      <c r="X371" s="1000">
        <v>9.5300051956037045E-3</v>
      </c>
      <c r="Y371" s="1519">
        <v>5.1849963642117934E-3</v>
      </c>
      <c r="Z371" s="1001">
        <v>3.5879978173378449E-3</v>
      </c>
      <c r="AA371" s="1014">
        <v>766.73697138052887</v>
      </c>
      <c r="AB371" s="1518">
        <v>513.17640390731833</v>
      </c>
      <c r="AC371" s="1015">
        <v>429.32310001337078</v>
      </c>
    </row>
    <row r="372" spans="1:29" s="693" customFormat="1" ht="15" customHeight="1" x14ac:dyDescent="0.2">
      <c r="A372" s="1548" t="s">
        <v>1676</v>
      </c>
      <c r="B372" s="1547" t="s">
        <v>202</v>
      </c>
      <c r="C372" s="1546" t="s">
        <v>44</v>
      </c>
      <c r="D372" s="1545" t="s">
        <v>1801</v>
      </c>
      <c r="E372" s="1544" t="s">
        <v>1942</v>
      </c>
      <c r="F372" s="987">
        <v>1.1761199794560426</v>
      </c>
      <c r="G372" s="1533">
        <v>0.57235111135472916</v>
      </c>
      <c r="H372" s="988">
        <v>0.45551900232625359</v>
      </c>
      <c r="I372" s="987">
        <v>0.25060797792253592</v>
      </c>
      <c r="J372" s="1533">
        <v>0.11916915613780252</v>
      </c>
      <c r="K372" s="988">
        <v>6.8495963678868566E-2</v>
      </c>
      <c r="L372" s="987">
        <v>2.4945999210089695</v>
      </c>
      <c r="M372" s="1533">
        <v>1.277580218829842</v>
      </c>
      <c r="N372" s="988">
        <v>1.2198700152059061</v>
      </c>
      <c r="O372" s="992">
        <v>1.1037016717766879E-2</v>
      </c>
      <c r="P372" s="1532">
        <v>6.7859024370932729E-3</v>
      </c>
      <c r="Q372" s="993">
        <v>5.4289551578866344E-3</v>
      </c>
      <c r="R372" s="1000">
        <v>2.9999724117465354E-3</v>
      </c>
      <c r="S372" s="1519">
        <v>2.9999269146088561E-3</v>
      </c>
      <c r="T372" s="1001">
        <v>3.0000272487141835E-3</v>
      </c>
      <c r="U372" s="1000">
        <v>3.0000010006102289E-2</v>
      </c>
      <c r="V372" s="1519">
        <v>4.0000167487354701E-2</v>
      </c>
      <c r="W372" s="1001">
        <v>3.3999934265988463E-2</v>
      </c>
      <c r="X372" s="1000">
        <v>5.667027505774593E-3</v>
      </c>
      <c r="Y372" s="1519">
        <v>2.848046336137985E-3</v>
      </c>
      <c r="Z372" s="1001">
        <v>1.772992366708139E-3</v>
      </c>
      <c r="AA372" s="1014">
        <v>535.97534424922867</v>
      </c>
      <c r="AB372" s="1518">
        <v>326.16237594516156</v>
      </c>
      <c r="AC372" s="1015">
        <v>265.31359927141995</v>
      </c>
    </row>
    <row r="373" spans="1:29" s="693" customFormat="1" ht="15" customHeight="1" x14ac:dyDescent="0.2">
      <c r="A373" s="1548" t="s">
        <v>1677</v>
      </c>
      <c r="B373" s="1547" t="s">
        <v>202</v>
      </c>
      <c r="C373" s="1546" t="s">
        <v>44</v>
      </c>
      <c r="D373" s="1545" t="s">
        <v>1802</v>
      </c>
      <c r="E373" s="1544" t="s">
        <v>1942</v>
      </c>
      <c r="F373" s="987">
        <v>2.2352199608332635</v>
      </c>
      <c r="G373" s="1533">
        <v>1.0998699963181706</v>
      </c>
      <c r="H373" s="988">
        <v>0.89313699713500383</v>
      </c>
      <c r="I373" s="987">
        <v>0.4721449797796865</v>
      </c>
      <c r="J373" s="1533">
        <v>0.22465098736415456</v>
      </c>
      <c r="K373" s="988">
        <v>0.13043200120291326</v>
      </c>
      <c r="L373" s="987">
        <v>4.8314099425357808</v>
      </c>
      <c r="M373" s="1533">
        <v>2.5176700358816149</v>
      </c>
      <c r="N373" s="988">
        <v>2.471700043404752</v>
      </c>
      <c r="O373" s="992">
        <v>2.192000375209946E-2</v>
      </c>
      <c r="P373" s="1532">
        <v>1.3862012754469232E-2</v>
      </c>
      <c r="Q373" s="993">
        <v>1.1006988094420215E-2</v>
      </c>
      <c r="R373" s="1000">
        <v>3.0000002399040572E-3</v>
      </c>
      <c r="S373" s="1519">
        <v>3.0000337736721416E-3</v>
      </c>
      <c r="T373" s="1001">
        <v>3.0000045146101537E-3</v>
      </c>
      <c r="U373" s="1000">
        <v>3.0000002399040573E-2</v>
      </c>
      <c r="V373" s="1519">
        <v>4.0000006654910762E-2</v>
      </c>
      <c r="W373" s="1001">
        <v>3.3999989742314343E-2</v>
      </c>
      <c r="X373" s="1000">
        <v>1.0786986068531472E-2</v>
      </c>
      <c r="Y373" s="1519">
        <v>5.5209971585194759E-3</v>
      </c>
      <c r="Z373" s="1001">
        <v>3.5319914335425889E-3</v>
      </c>
      <c r="AA373" s="1014">
        <v>942.2439798775672</v>
      </c>
      <c r="AB373" s="1518">
        <v>575.16521647842421</v>
      </c>
      <c r="AC373" s="1015">
        <v>462.09052822197975</v>
      </c>
    </row>
    <row r="374" spans="1:29" s="693" customFormat="1" ht="15" customHeight="1" x14ac:dyDescent="0.2">
      <c r="A374" s="1548" t="s">
        <v>1678</v>
      </c>
      <c r="B374" s="1547" t="s">
        <v>202</v>
      </c>
      <c r="C374" s="1546" t="s">
        <v>44</v>
      </c>
      <c r="D374" s="1545" t="s">
        <v>1803</v>
      </c>
      <c r="E374" s="1544" t="s">
        <v>1942</v>
      </c>
      <c r="F374" s="987">
        <v>1.813544003986219</v>
      </c>
      <c r="G374" s="1533">
        <v>0.87314001381281003</v>
      </c>
      <c r="H374" s="988">
        <v>0.4606999909030422</v>
      </c>
      <c r="I374" s="987">
        <v>4.8180005385452265E-2</v>
      </c>
      <c r="J374" s="1533">
        <v>2.6367988277847237E-2</v>
      </c>
      <c r="K374" s="988">
        <v>1.7351006044994618E-2</v>
      </c>
      <c r="L374" s="987">
        <v>4.6475900178398746</v>
      </c>
      <c r="M374" s="1533">
        <v>2.6817100218677701</v>
      </c>
      <c r="N374" s="988">
        <v>1.8203100010053843</v>
      </c>
      <c r="O374" s="992">
        <v>8.7280045979294188E-3</v>
      </c>
      <c r="P374" s="1532">
        <v>5.7390065156809706E-3</v>
      </c>
      <c r="Q374" s="993">
        <v>4.8230042419974972E-3</v>
      </c>
      <c r="R374" s="1000">
        <v>1.8000005076968452E-2</v>
      </c>
      <c r="S374" s="1519">
        <v>1.8000011054842283E-2</v>
      </c>
      <c r="T374" s="1001">
        <v>1.8000007282791598E-2</v>
      </c>
      <c r="U374" s="1000">
        <v>2.9999999871142932E-2</v>
      </c>
      <c r="V374" s="1519">
        <v>4.0000008614162821E-2</v>
      </c>
      <c r="W374" s="1001">
        <v>3.4000006498993394E-2</v>
      </c>
      <c r="X374" s="1000">
        <v>4.8000030719524845E-3</v>
      </c>
      <c r="Y374" s="1519">
        <v>2.5679896130424741E-3</v>
      </c>
      <c r="Z374" s="1001">
        <v>1.605006432615489E-3</v>
      </c>
      <c r="AA374" s="1014">
        <v>351.08408065385476</v>
      </c>
      <c r="AB374" s="1518">
        <v>232.85061182450337</v>
      </c>
      <c r="AC374" s="1015">
        <v>204.97986174224329</v>
      </c>
    </row>
    <row r="375" spans="1:29" s="693" customFormat="1" ht="15" customHeight="1" x14ac:dyDescent="0.2">
      <c r="A375" s="1548" t="s">
        <v>1679</v>
      </c>
      <c r="B375" s="1547" t="s">
        <v>202</v>
      </c>
      <c r="C375" s="1546" t="s">
        <v>44</v>
      </c>
      <c r="D375" s="1545" t="s">
        <v>1804</v>
      </c>
      <c r="E375" s="1544" t="s">
        <v>1937</v>
      </c>
      <c r="F375" s="987">
        <v>2.5365500049309322</v>
      </c>
      <c r="G375" s="1533">
        <v>1.3444700066250286</v>
      </c>
      <c r="H375" s="988">
        <v>1.1419400008817249</v>
      </c>
      <c r="I375" s="987">
        <v>9.225399723561023E-2</v>
      </c>
      <c r="J375" s="1533">
        <v>5.0458004879658187E-2</v>
      </c>
      <c r="K375" s="988">
        <v>3.3307003568092762E-2</v>
      </c>
      <c r="L375" s="987">
        <v>5.9059600022749361</v>
      </c>
      <c r="M375" s="1533">
        <v>3.7791200182574993</v>
      </c>
      <c r="N375" s="988">
        <v>3.2206800097360011</v>
      </c>
      <c r="O375" s="992">
        <v>1.7841996991755402E-2</v>
      </c>
      <c r="P375" s="1532">
        <v>1.1664994807391402E-2</v>
      </c>
      <c r="Q375" s="993">
        <v>9.566996449495449E-3</v>
      </c>
      <c r="R375" s="1000">
        <v>1.8000000360909953E-2</v>
      </c>
      <c r="S375" s="1519">
        <v>1.799999102103057E-2</v>
      </c>
      <c r="T375" s="1001">
        <v>1.8000001619966878E-2</v>
      </c>
      <c r="U375" s="1000">
        <v>3.0000000601516589E-2</v>
      </c>
      <c r="V375" s="1519">
        <v>3.9999995294863179E-2</v>
      </c>
      <c r="W375" s="1001">
        <v>3.4000002256382438E-2</v>
      </c>
      <c r="X375" s="1000">
        <v>9.0859982548199304E-3</v>
      </c>
      <c r="Y375" s="1519">
        <v>4.92000473415183E-3</v>
      </c>
      <c r="Z375" s="1001">
        <v>3.1379987878019269E-3</v>
      </c>
      <c r="AA375" s="1014">
        <v>826.5419740454015</v>
      </c>
      <c r="AB375" s="1518">
        <v>542.1814083144983</v>
      </c>
      <c r="AC375" s="1015">
        <v>454.04526030524573</v>
      </c>
    </row>
    <row r="376" spans="1:29" s="693" customFormat="1" ht="15" customHeight="1" x14ac:dyDescent="0.2">
      <c r="A376" s="1548" t="s">
        <v>1680</v>
      </c>
      <c r="B376" s="1547" t="s">
        <v>202</v>
      </c>
      <c r="C376" s="1546" t="s">
        <v>44</v>
      </c>
      <c r="D376" s="1545" t="s">
        <v>1805</v>
      </c>
      <c r="E376" s="1544" t="s">
        <v>1937</v>
      </c>
      <c r="F376" s="987">
        <v>3.78395001662409</v>
      </c>
      <c r="G376" s="1533">
        <v>1.8695599523635944</v>
      </c>
      <c r="H376" s="988">
        <v>1.5213300157237895</v>
      </c>
      <c r="I376" s="987">
        <v>3.5523500172444367</v>
      </c>
      <c r="J376" s="1533">
        <v>0.87251994293777191</v>
      </c>
      <c r="K376" s="988">
        <v>0.73945100563539068</v>
      </c>
      <c r="L376" s="987">
        <v>7.719540048150809</v>
      </c>
      <c r="M376" s="1533">
        <v>6.3829298721254606</v>
      </c>
      <c r="N376" s="988">
        <v>7.0006401019129871</v>
      </c>
      <c r="O376" s="992">
        <v>0.53955000471025827</v>
      </c>
      <c r="P376" s="1532">
        <v>0.32734503133554166</v>
      </c>
      <c r="Q376" s="993">
        <v>0.27106199270862186</v>
      </c>
      <c r="R376" s="1000">
        <v>3.0000110151248796E-3</v>
      </c>
      <c r="S376" s="1519">
        <v>2.9999807719765055E-3</v>
      </c>
      <c r="T376" s="1001">
        <v>3.0000158045175983E-3</v>
      </c>
      <c r="U376" s="1000">
        <v>0</v>
      </c>
      <c r="V376" s="1519">
        <v>0</v>
      </c>
      <c r="W376" s="1001">
        <v>0</v>
      </c>
      <c r="X376" s="1000">
        <v>0.26977500235512913</v>
      </c>
      <c r="Y376" s="1519">
        <v>0.1636730270513744</v>
      </c>
      <c r="Z376" s="1001">
        <v>0.13478100187831196</v>
      </c>
      <c r="AA376" s="1014">
        <v>364.0766544131024</v>
      </c>
      <c r="AB376" s="1518">
        <v>251.87198513796514</v>
      </c>
      <c r="AC376" s="1015">
        <v>258.35855656014257</v>
      </c>
    </row>
    <row r="377" spans="1:29" s="693" customFormat="1" ht="15" customHeight="1" x14ac:dyDescent="0.2">
      <c r="A377" s="1548" t="s">
        <v>1681</v>
      </c>
      <c r="B377" s="1547" t="s">
        <v>202</v>
      </c>
      <c r="C377" s="1546" t="s">
        <v>44</v>
      </c>
      <c r="D377" s="1545" t="s">
        <v>1806</v>
      </c>
      <c r="E377" s="1544" t="s">
        <v>1932</v>
      </c>
      <c r="F377" s="987">
        <v>5.503999993017616</v>
      </c>
      <c r="G377" s="1533">
        <v>3.2595200114670808</v>
      </c>
      <c r="H377" s="988">
        <v>2.5756799912987591</v>
      </c>
      <c r="I377" s="987">
        <v>4.1244499922751636</v>
      </c>
      <c r="J377" s="1533">
        <v>0.8310900133239657</v>
      </c>
      <c r="K377" s="988">
        <v>0.73532999716143976</v>
      </c>
      <c r="L377" s="987">
        <v>14.127599966176781</v>
      </c>
      <c r="M377" s="1533">
        <v>10.019299986860638</v>
      </c>
      <c r="N377" s="988">
        <v>9.4476199671952301</v>
      </c>
      <c r="O377" s="992">
        <v>0.97899999789839431</v>
      </c>
      <c r="P377" s="1532">
        <v>0.55481000227676569</v>
      </c>
      <c r="Q377" s="993">
        <v>0.43931599345446903</v>
      </c>
      <c r="R377" s="1000">
        <v>3.000001940827121E-3</v>
      </c>
      <c r="S377" s="1519">
        <v>3.0000097730799426E-3</v>
      </c>
      <c r="T377" s="1001">
        <v>2.9999948857181596E-3</v>
      </c>
      <c r="U377" s="1000">
        <v>0</v>
      </c>
      <c r="V377" s="1519">
        <v>0</v>
      </c>
      <c r="W377" s="1001">
        <v>0</v>
      </c>
      <c r="X377" s="1000">
        <v>0.48949999320710508</v>
      </c>
      <c r="Y377" s="1519">
        <v>0.27740500113838285</v>
      </c>
      <c r="Z377" s="1001">
        <v>0.21837500147604605</v>
      </c>
      <c r="AA377" s="1014">
        <v>668.22715023748663</v>
      </c>
      <c r="AB377" s="1518">
        <v>445.64767427844811</v>
      </c>
      <c r="AC377" s="1015">
        <v>401.68145285875909</v>
      </c>
    </row>
    <row r="378" spans="1:29" s="693" customFormat="1" ht="15" customHeight="1" x14ac:dyDescent="0.2">
      <c r="A378" s="1548" t="s">
        <v>1682</v>
      </c>
      <c r="B378" s="1547" t="s">
        <v>202</v>
      </c>
      <c r="C378" s="1546" t="s">
        <v>44</v>
      </c>
      <c r="D378" s="1545" t="s">
        <v>1807</v>
      </c>
      <c r="E378" s="1544" t="s">
        <v>1932</v>
      </c>
      <c r="F378" s="987">
        <v>1.1929000481064895</v>
      </c>
      <c r="G378" s="1533">
        <v>0.79361035979530603</v>
      </c>
      <c r="H378" s="988">
        <v>0.61216093383724823</v>
      </c>
      <c r="I378" s="987">
        <v>0.51854989424144993</v>
      </c>
      <c r="J378" s="1533">
        <v>0.28588003615480584</v>
      </c>
      <c r="K378" s="988">
        <v>0.22564110830773201</v>
      </c>
      <c r="L378" s="987">
        <v>5.0375898210334968</v>
      </c>
      <c r="M378" s="1533">
        <v>4.2145512783060859</v>
      </c>
      <c r="N378" s="988">
        <v>4.4971597586366849</v>
      </c>
      <c r="O378" s="992">
        <v>0.26490992289011994</v>
      </c>
      <c r="P378" s="1532">
        <v>0.1588000178711968</v>
      </c>
      <c r="Q378" s="993">
        <v>0.13298694383373305</v>
      </c>
      <c r="R378" s="1000">
        <v>2.99997967331429E-3</v>
      </c>
      <c r="S378" s="1519">
        <v>3.000298998869303E-3</v>
      </c>
      <c r="T378" s="1001">
        <v>2.9998814399430913E-3</v>
      </c>
      <c r="U378" s="1000">
        <v>5.99995934662858E-3</v>
      </c>
      <c r="V378" s="1519">
        <v>4.9998109777263022E-3</v>
      </c>
      <c r="W378" s="1001">
        <v>2.9998814399430913E-3</v>
      </c>
      <c r="X378" s="1000">
        <v>0.17219193811759745</v>
      </c>
      <c r="Y378" s="1519">
        <v>0.10321990851321954</v>
      </c>
      <c r="Z378" s="1001">
        <v>8.5906901235312597E-2</v>
      </c>
      <c r="AA378" s="1014">
        <v>387.59674904554254</v>
      </c>
      <c r="AB378" s="1518">
        <v>302.51365325066757</v>
      </c>
      <c r="AC378" s="1015">
        <v>315.97368174736727</v>
      </c>
    </row>
    <row r="379" spans="1:29" s="693" customFormat="1" ht="15" customHeight="1" x14ac:dyDescent="0.2">
      <c r="A379" s="1548" t="s">
        <v>1683</v>
      </c>
      <c r="B379" s="1547" t="s">
        <v>202</v>
      </c>
      <c r="C379" s="1546" t="s">
        <v>44</v>
      </c>
      <c r="D379" s="1545" t="s">
        <v>1808</v>
      </c>
      <c r="E379" s="1544" t="s">
        <v>1927</v>
      </c>
      <c r="F379" s="987">
        <v>2.200200054403755</v>
      </c>
      <c r="G379" s="1533">
        <v>1.3828898834541201</v>
      </c>
      <c r="H379" s="988">
        <v>0.99494396855168832</v>
      </c>
      <c r="I379" s="987">
        <v>0.96001999974811769</v>
      </c>
      <c r="J379" s="1533">
        <v>0.52435995183679029</v>
      </c>
      <c r="K379" s="988">
        <v>0.40905702050865833</v>
      </c>
      <c r="L379" s="987">
        <v>9.3021802699652927</v>
      </c>
      <c r="M379" s="1533">
        <v>6.5888495808437648</v>
      </c>
      <c r="N379" s="988">
        <v>6.0531499286389883</v>
      </c>
      <c r="O379" s="992">
        <v>0.48802003845547132</v>
      </c>
      <c r="P379" s="1532">
        <v>0.26719494740668376</v>
      </c>
      <c r="Q379" s="993">
        <v>0.21245299097921469</v>
      </c>
      <c r="R379" s="1000">
        <v>3.0000333708619154E-3</v>
      </c>
      <c r="S379" s="1519">
        <v>2.9999318445146192E-3</v>
      </c>
      <c r="T379" s="1001">
        <v>3.0000245991560815E-3</v>
      </c>
      <c r="U379" s="1000">
        <v>1.1000003771120858E-2</v>
      </c>
      <c r="V379" s="1519">
        <v>8.9999772815048725E-3</v>
      </c>
      <c r="W379" s="1001">
        <v>6.9999680277998619E-3</v>
      </c>
      <c r="X379" s="1000">
        <v>0.31721302499605636</v>
      </c>
      <c r="Y379" s="1519">
        <v>0.17367707931026649</v>
      </c>
      <c r="Z379" s="1001">
        <v>0.13720497685836069</v>
      </c>
      <c r="AA379" s="1014">
        <v>807.94373957293988</v>
      </c>
      <c r="AB379" s="1518">
        <v>550.94590653611101</v>
      </c>
      <c r="AC379" s="1015">
        <v>495.36939714841498</v>
      </c>
    </row>
    <row r="380" spans="1:29" s="693" customFormat="1" ht="15" customHeight="1" x14ac:dyDescent="0.2">
      <c r="A380" s="1548" t="s">
        <v>1684</v>
      </c>
      <c r="B380" s="1547" t="s">
        <v>202</v>
      </c>
      <c r="C380" s="1546" t="s">
        <v>44</v>
      </c>
      <c r="D380" s="1545" t="s">
        <v>1809</v>
      </c>
      <c r="E380" s="1544" t="s">
        <v>1927</v>
      </c>
      <c r="F380" s="987">
        <v>0.96660000096384147</v>
      </c>
      <c r="G380" s="1533">
        <v>0.70620483819838897</v>
      </c>
      <c r="H380" s="988">
        <v>0.49036100959350754</v>
      </c>
      <c r="I380" s="987">
        <v>0.34236998983147232</v>
      </c>
      <c r="J380" s="1533">
        <v>0.18536993706221983</v>
      </c>
      <c r="K380" s="988">
        <v>0.14393794651233199</v>
      </c>
      <c r="L380" s="987">
        <v>5.4265600979262949</v>
      </c>
      <c r="M380" s="1533">
        <v>4.3988295740447985</v>
      </c>
      <c r="N380" s="988">
        <v>4.5794498084187492</v>
      </c>
      <c r="O380" s="992">
        <v>0.10689002086716819</v>
      </c>
      <c r="P380" s="1532">
        <v>7.7069942844325098E-2</v>
      </c>
      <c r="Q380" s="993">
        <v>6.7045973593287136E-2</v>
      </c>
      <c r="R380" s="1000">
        <v>2.9999566271331018E-3</v>
      </c>
      <c r="S380" s="1519">
        <v>3.0000119128802353E-3</v>
      </c>
      <c r="T380" s="1001">
        <v>3.0000452143994867E-3</v>
      </c>
      <c r="U380" s="1000">
        <v>5.0000240960371657E-3</v>
      </c>
      <c r="V380" s="1519">
        <v>4.9999230021155541E-3</v>
      </c>
      <c r="W380" s="1001">
        <v>3.0000452143994867E-3</v>
      </c>
      <c r="X380" s="1000">
        <v>6.9478031642916008E-2</v>
      </c>
      <c r="Y380" s="1519">
        <v>5.0095985853309447E-2</v>
      </c>
      <c r="Z380" s="1001">
        <v>4.3396050323519238E-2</v>
      </c>
      <c r="AA380" s="1014">
        <v>389.71974930482935</v>
      </c>
      <c r="AB380" s="1518">
        <v>317.20264187005489</v>
      </c>
      <c r="AC380" s="1015">
        <v>331.64236902832971</v>
      </c>
    </row>
    <row r="381" spans="1:29" s="693" customFormat="1" ht="15" customHeight="1" x14ac:dyDescent="0.2">
      <c r="A381" s="1548" t="s">
        <v>1685</v>
      </c>
      <c r="B381" s="1547" t="s">
        <v>202</v>
      </c>
      <c r="C381" s="1546" t="s">
        <v>44</v>
      </c>
      <c r="D381" s="1545" t="s">
        <v>1810</v>
      </c>
      <c r="E381" s="1544" t="s">
        <v>1922</v>
      </c>
      <c r="F381" s="987">
        <v>1.7570000025897086</v>
      </c>
      <c r="G381" s="1533">
        <v>1.1682700291630019</v>
      </c>
      <c r="H381" s="988">
        <v>0.81855300398565844</v>
      </c>
      <c r="I381" s="987">
        <v>0.62051999697016058</v>
      </c>
      <c r="J381" s="1533">
        <v>0.33287999866232626</v>
      </c>
      <c r="K381" s="988">
        <v>0.25853199937007809</v>
      </c>
      <c r="L381" s="987">
        <v>9.9426500132427194</v>
      </c>
      <c r="M381" s="1533">
        <v>6.9719900983561764</v>
      </c>
      <c r="N381" s="988">
        <v>6.2944300214253213</v>
      </c>
      <c r="O381" s="992">
        <v>0.19131000325933295</v>
      </c>
      <c r="P381" s="1532">
        <v>0.11898500576371594</v>
      </c>
      <c r="Q381" s="993">
        <v>9.9929998699855124E-2</v>
      </c>
      <c r="R381" s="1000">
        <v>3.0000040934099934E-3</v>
      </c>
      <c r="S381" s="1519">
        <v>3.0000120047641763E-3</v>
      </c>
      <c r="T381" s="1001">
        <v>2.9999991284830213E-3</v>
      </c>
      <c r="U381" s="1000">
        <v>1.0999995118936772E-2</v>
      </c>
      <c r="V381" s="1519">
        <v>9.0000002858277185E-3</v>
      </c>
      <c r="W381" s="1001">
        <v>5.9999982569660425E-3</v>
      </c>
      <c r="X381" s="1000">
        <v>0.12435199559525216</v>
      </c>
      <c r="Y381" s="1519">
        <v>7.7340014365701135E-2</v>
      </c>
      <c r="Z381" s="1001">
        <v>6.4655996006445102E-2</v>
      </c>
      <c r="AA381" s="1014">
        <v>779.35372047229737</v>
      </c>
      <c r="AB381" s="1518">
        <v>557.89588936152086</v>
      </c>
      <c r="AC381" s="1015">
        <v>501.99630702602991</v>
      </c>
    </row>
    <row r="382" spans="1:29" s="693" customFormat="1" ht="15" customHeight="1" x14ac:dyDescent="0.2">
      <c r="A382" s="1548" t="s">
        <v>1686</v>
      </c>
      <c r="B382" s="1547" t="s">
        <v>202</v>
      </c>
      <c r="C382" s="1546" t="s">
        <v>44</v>
      </c>
      <c r="D382" s="1545" t="s">
        <v>1811</v>
      </c>
      <c r="E382" s="1544" t="s">
        <v>1922</v>
      </c>
      <c r="F382" s="987">
        <v>1.0832999766853919</v>
      </c>
      <c r="G382" s="1533">
        <v>0.83480999267977773</v>
      </c>
      <c r="H382" s="988">
        <v>0.55280301021775802</v>
      </c>
      <c r="I382" s="987">
        <v>0.32848999236801341</v>
      </c>
      <c r="J382" s="1533">
        <v>0.17362999925658731</v>
      </c>
      <c r="K382" s="988">
        <v>0.12841000519765425</v>
      </c>
      <c r="L382" s="987">
        <v>5.7149299309615733</v>
      </c>
      <c r="M382" s="1533">
        <v>3.9370868642347117</v>
      </c>
      <c r="N382" s="988">
        <v>4.2289500119373473</v>
      </c>
      <c r="O382" s="992">
        <v>0.12441098599085902</v>
      </c>
      <c r="P382" s="1532">
        <v>7.4723018112647033E-2</v>
      </c>
      <c r="Q382" s="993">
        <v>5.4106011680534701E-2</v>
      </c>
      <c r="R382" s="1000">
        <v>2.9999955774687608E-3</v>
      </c>
      <c r="S382" s="1519">
        <v>3.0000038417519036E-3</v>
      </c>
      <c r="T382" s="1001">
        <v>2.9999897163712009E-3</v>
      </c>
      <c r="U382" s="1000">
        <v>2.9999955774687608E-3</v>
      </c>
      <c r="V382" s="1519">
        <v>3.0000038417519036E-3</v>
      </c>
      <c r="W382" s="1001">
        <v>2.0000015665478758E-3</v>
      </c>
      <c r="X382" s="1000">
        <v>8.7087996786257782E-2</v>
      </c>
      <c r="Y382" s="1519">
        <v>5.2305991360371763E-2</v>
      </c>
      <c r="Z382" s="1001">
        <v>3.7588987815264284E-2</v>
      </c>
      <c r="AA382" s="1014">
        <v>408.23175867978057</v>
      </c>
      <c r="AB382" s="1518">
        <v>294.79310743877073</v>
      </c>
      <c r="AC382" s="1015">
        <v>317.661053363468</v>
      </c>
    </row>
    <row r="383" spans="1:29" s="693" customFormat="1" ht="15" customHeight="1" x14ac:dyDescent="0.2">
      <c r="A383" s="1548" t="s">
        <v>1687</v>
      </c>
      <c r="B383" s="1547" t="s">
        <v>202</v>
      </c>
      <c r="C383" s="1546" t="s">
        <v>44</v>
      </c>
      <c r="D383" s="1545" t="s">
        <v>1812</v>
      </c>
      <c r="E383" s="1544" t="s">
        <v>1917</v>
      </c>
      <c r="F383" s="987">
        <v>1.9527000062976694</v>
      </c>
      <c r="G383" s="1533">
        <v>1.47383998966812</v>
      </c>
      <c r="H383" s="988">
        <v>1.0140900004124842</v>
      </c>
      <c r="I383" s="987">
        <v>0.58724000094698559</v>
      </c>
      <c r="J383" s="1533">
        <v>0.30718000536481688</v>
      </c>
      <c r="K383" s="988">
        <v>0.23706899717670055</v>
      </c>
      <c r="L383" s="987">
        <v>10.239281020030361</v>
      </c>
      <c r="M383" s="1533">
        <v>6.1824619645367962</v>
      </c>
      <c r="N383" s="988">
        <v>5.6876799887549918</v>
      </c>
      <c r="O383" s="992">
        <v>0.22547299969752266</v>
      </c>
      <c r="P383" s="1532">
        <v>0.12553299565056331</v>
      </c>
      <c r="Q383" s="993">
        <v>9.3512999363896607E-2</v>
      </c>
      <c r="R383" s="1000">
        <v>2.9999970182170059E-3</v>
      </c>
      <c r="S383" s="1519">
        <v>3.0000041445328246E-3</v>
      </c>
      <c r="T383" s="1001">
        <v>2.9999991938420641E-3</v>
      </c>
      <c r="U383" s="1000">
        <v>5.0000010178777284E-3</v>
      </c>
      <c r="V383" s="1519">
        <v>5.000006907554708E-3</v>
      </c>
      <c r="W383" s="1001">
        <v>3.9999989251227521E-3</v>
      </c>
      <c r="X383" s="1000">
        <v>0.15783100099425101</v>
      </c>
      <c r="Y383" s="1519">
        <v>8.7872992203465783E-2</v>
      </c>
      <c r="Z383" s="1001">
        <v>6.5025001420853365E-2</v>
      </c>
      <c r="AA383" s="1014">
        <v>850.92458137353447</v>
      </c>
      <c r="AB383" s="1518">
        <v>528.36046406258129</v>
      </c>
      <c r="AC383" s="1015">
        <v>485.24102373369271</v>
      </c>
    </row>
    <row r="384" spans="1:29" s="693" customFormat="1" ht="15" customHeight="1" x14ac:dyDescent="0.2">
      <c r="A384" s="1548" t="s">
        <v>1688</v>
      </c>
      <c r="B384" s="1547" t="s">
        <v>202</v>
      </c>
      <c r="C384" s="1546" t="s">
        <v>44</v>
      </c>
      <c r="D384" s="1545" t="s">
        <v>1813</v>
      </c>
      <c r="E384" s="1544" t="s">
        <v>1917</v>
      </c>
      <c r="F384" s="987">
        <v>2.1599999888375772</v>
      </c>
      <c r="G384" s="1533">
        <v>0.84000000596002478</v>
      </c>
      <c r="H384" s="988">
        <v>0.3800000174984049</v>
      </c>
      <c r="I384" s="987">
        <v>4.0000011162422591E-2</v>
      </c>
      <c r="J384" s="1533">
        <v>1.9999980629919489E-2</v>
      </c>
      <c r="K384" s="988">
        <v>9.999999717767662E-3</v>
      </c>
      <c r="L384" s="987">
        <v>6.2899999623268235</v>
      </c>
      <c r="M384" s="1533">
        <v>3.3000000819503406</v>
      </c>
      <c r="N384" s="988">
        <v>3.3000000479794971</v>
      </c>
      <c r="O384" s="992">
        <v>2.5359991617020624E-2</v>
      </c>
      <c r="P384" s="1532">
        <v>1.3804981880407186E-2</v>
      </c>
      <c r="Q384" s="993">
        <v>1.0338988977726534E-2</v>
      </c>
      <c r="R384" s="1000">
        <v>3.0000126972557039E-3</v>
      </c>
      <c r="S384" s="1519">
        <v>2.9999784694105082E-3</v>
      </c>
      <c r="T384" s="1001">
        <v>2.9999886260368195E-3</v>
      </c>
      <c r="U384" s="1000">
        <v>5.9999974884549154E-3</v>
      </c>
      <c r="V384" s="1519">
        <v>7.2000079268329477E-3</v>
      </c>
      <c r="W384" s="1001">
        <v>5.7999874180824171E-3</v>
      </c>
      <c r="X384" s="1000">
        <v>1.9019986736251347E-2</v>
      </c>
      <c r="Y384" s="1519">
        <v>1.0353978536311785E-2</v>
      </c>
      <c r="Z384" s="1001">
        <v>7.6810094976543812E-3</v>
      </c>
      <c r="AA384" s="1014">
        <v>453.92654763152228</v>
      </c>
      <c r="AB384" s="1518">
        <v>264.44890914039081</v>
      </c>
      <c r="AC384" s="1015">
        <v>216.17807418256834</v>
      </c>
    </row>
    <row r="385" spans="1:29" s="693" customFormat="1" ht="15" customHeight="1" x14ac:dyDescent="0.2">
      <c r="A385" s="1548" t="s">
        <v>1689</v>
      </c>
      <c r="B385" s="1547" t="s">
        <v>202</v>
      </c>
      <c r="C385" s="1546" t="s">
        <v>44</v>
      </c>
      <c r="D385" s="1545" t="s">
        <v>1814</v>
      </c>
      <c r="E385" s="1544" t="s">
        <v>1912</v>
      </c>
      <c r="F385" s="987">
        <v>4.7400000029461804</v>
      </c>
      <c r="G385" s="1533">
        <v>1.8300000025682068</v>
      </c>
      <c r="H385" s="988">
        <v>0.8399999989178899</v>
      </c>
      <c r="I385" s="987">
        <v>8.000000589235956E-2</v>
      </c>
      <c r="J385" s="1533">
        <v>4.0000005870187191E-2</v>
      </c>
      <c r="K385" s="988">
        <v>2.0000003516857524E-2</v>
      </c>
      <c r="L385" s="987">
        <v>11.93000000589236</v>
      </c>
      <c r="M385" s="1533">
        <v>6.2599999831232118</v>
      </c>
      <c r="N385" s="988">
        <v>5.5999999972947245</v>
      </c>
      <c r="O385" s="992">
        <v>4.6130001361135063E-2</v>
      </c>
      <c r="P385" s="1532">
        <v>2.3940017546723296E-2</v>
      </c>
      <c r="Q385" s="993">
        <v>1.8217998283962897E-2</v>
      </c>
      <c r="R385" s="1000">
        <v>3.0000064815955095E-3</v>
      </c>
      <c r="S385" s="1519">
        <v>2.9999958541802943E-3</v>
      </c>
      <c r="T385" s="1001">
        <v>3.0000012038473825E-3</v>
      </c>
      <c r="U385" s="1000">
        <v>1.1000004124651689E-2</v>
      </c>
      <c r="V385" s="1519">
        <v>1.3999992882398025E-2</v>
      </c>
      <c r="W385" s="1001">
        <v>1.0999999905315375E-2</v>
      </c>
      <c r="X385" s="1000">
        <v>3.4597003853013911E-2</v>
      </c>
      <c r="Y385" s="1519">
        <v>1.795499481570749E-2</v>
      </c>
      <c r="Z385" s="1001">
        <v>1.3530000154065414E-2</v>
      </c>
      <c r="AA385" s="1014">
        <v>839.11772252348544</v>
      </c>
      <c r="AB385" s="1518">
        <v>485.50247334834114</v>
      </c>
      <c r="AC385" s="1015">
        <v>395.20159586337479</v>
      </c>
    </row>
    <row r="386" spans="1:29" s="693" customFormat="1" ht="15" customHeight="1" x14ac:dyDescent="0.2">
      <c r="A386" s="1548" t="s">
        <v>1690</v>
      </c>
      <c r="B386" s="1547" t="s">
        <v>202</v>
      </c>
      <c r="C386" s="1546" t="s">
        <v>44</v>
      </c>
      <c r="D386" s="1545" t="s">
        <v>1797</v>
      </c>
      <c r="E386" s="1544" t="s">
        <v>1912</v>
      </c>
      <c r="F386" s="987">
        <v>0.55332699930925677</v>
      </c>
      <c r="G386" s="1533">
        <v>0.31433900147328764</v>
      </c>
      <c r="H386" s="988">
        <v>0.32547200345340471</v>
      </c>
      <c r="I386" s="987">
        <v>7.5672002667154736E-2</v>
      </c>
      <c r="J386" s="1533">
        <v>4.2838003088201793E-2</v>
      </c>
      <c r="K386" s="988">
        <v>5.5590000623782273E-3</v>
      </c>
      <c r="L386" s="987">
        <v>1.4472599987063994</v>
      </c>
      <c r="M386" s="1533">
        <v>0.64182799480974539</v>
      </c>
      <c r="N386" s="988">
        <v>0.60467299986210499</v>
      </c>
      <c r="O386" s="992">
        <v>6.0460014308605639E-3</v>
      </c>
      <c r="P386" s="1532">
        <v>4.1940043398112142E-3</v>
      </c>
      <c r="Q386" s="993">
        <v>3.7249973380566247E-3</v>
      </c>
      <c r="R386" s="1000">
        <v>7.9999998046740073E-2</v>
      </c>
      <c r="S386" s="1519">
        <v>9.9999995536979677E-2</v>
      </c>
      <c r="T386" s="1001">
        <v>7.9999997357872582E-2</v>
      </c>
      <c r="U386" s="1000">
        <v>1.8499997615395163E-2</v>
      </c>
      <c r="V386" s="1519">
        <v>1.899999989586286E-2</v>
      </c>
      <c r="W386" s="1001">
        <v>1.4999999879903299E-2</v>
      </c>
      <c r="X386" s="1000">
        <v>1.9460003169598299E-3</v>
      </c>
      <c r="Y386" s="1519">
        <v>1.0559952399210384E-3</v>
      </c>
      <c r="Z386" s="1001">
        <v>7.8600288323355666E-4</v>
      </c>
      <c r="AA386" s="1014">
        <v>363.64020274360644</v>
      </c>
      <c r="AB386" s="1518">
        <v>268.98479532283801</v>
      </c>
      <c r="AC386" s="1015">
        <v>241.56440667173683</v>
      </c>
    </row>
    <row r="387" spans="1:29" s="693" customFormat="1" x14ac:dyDescent="0.2">
      <c r="A387" s="1548" t="s">
        <v>1691</v>
      </c>
      <c r="B387" s="1547" t="s">
        <v>202</v>
      </c>
      <c r="C387" s="1546" t="s">
        <v>44</v>
      </c>
      <c r="D387" s="1545" t="s">
        <v>1798</v>
      </c>
      <c r="E387" s="1544" t="s">
        <v>163</v>
      </c>
      <c r="F387" s="987">
        <v>1.1119799991940831</v>
      </c>
      <c r="G387" s="1533">
        <v>0.63540000648383943</v>
      </c>
      <c r="H387" s="988">
        <v>0.64395000134226332</v>
      </c>
      <c r="I387" s="987">
        <v>0.13520600069418948</v>
      </c>
      <c r="J387" s="1533">
        <v>7.8488004434547648E-2</v>
      </c>
      <c r="K387" s="988">
        <v>9.9019991599845411E-3</v>
      </c>
      <c r="L387" s="987">
        <v>3.9912399975862107</v>
      </c>
      <c r="M387" s="1533">
        <v>1.1060800043770491</v>
      </c>
      <c r="N387" s="988">
        <v>0.89708500084978737</v>
      </c>
      <c r="O387" s="992">
        <v>1.2586999125316661E-2</v>
      </c>
      <c r="P387" s="1532">
        <v>8.5620024462718901E-3</v>
      </c>
      <c r="Q387" s="993">
        <v>7.3989999588217406E-3</v>
      </c>
      <c r="R387" s="1000">
        <v>7.9999999855919005E-2</v>
      </c>
      <c r="S387" s="1519">
        <v>9.9999996950216635E-2</v>
      </c>
      <c r="T387" s="1001">
        <v>7.99999981980523E-2</v>
      </c>
      <c r="U387" s="1000">
        <v>3.7000001149045988E-2</v>
      </c>
      <c r="V387" s="1519">
        <v>3.8999999217222268E-2</v>
      </c>
      <c r="W387" s="1001">
        <v>2.9000001880782906E-2</v>
      </c>
      <c r="X387" s="1000">
        <v>3.5139987461999225E-3</v>
      </c>
      <c r="Y387" s="1519">
        <v>1.8169999254734606E-3</v>
      </c>
      <c r="Z387" s="1001">
        <v>1.3740001344177901E-3</v>
      </c>
      <c r="AA387" s="1014">
        <v>770.39814157408568</v>
      </c>
      <c r="AB387" s="1518">
        <v>567.39519503379779</v>
      </c>
      <c r="AC387" s="1015">
        <v>466.2723946219204</v>
      </c>
    </row>
    <row r="388" spans="1:29" s="693" customFormat="1" x14ac:dyDescent="0.2">
      <c r="A388" s="1548" t="s">
        <v>1692</v>
      </c>
      <c r="B388" s="1547" t="s">
        <v>202</v>
      </c>
      <c r="C388" s="1546" t="s">
        <v>1546</v>
      </c>
      <c r="D388" s="1545" t="s">
        <v>1815</v>
      </c>
      <c r="E388" s="1544" t="s">
        <v>163</v>
      </c>
      <c r="F388" s="987">
        <v>0</v>
      </c>
      <c r="G388" s="1533">
        <v>0</v>
      </c>
      <c r="H388" s="988">
        <v>0</v>
      </c>
      <c r="I388" s="987">
        <v>0</v>
      </c>
      <c r="J388" s="1533">
        <v>0</v>
      </c>
      <c r="K388" s="988">
        <v>0</v>
      </c>
      <c r="L388" s="987">
        <v>0</v>
      </c>
      <c r="M388" s="1533">
        <v>0</v>
      </c>
      <c r="N388" s="988">
        <v>0</v>
      </c>
      <c r="O388" s="992">
        <v>0</v>
      </c>
      <c r="P388" s="1532">
        <v>0</v>
      </c>
      <c r="Q388" s="993">
        <v>0</v>
      </c>
      <c r="R388" s="1000">
        <v>0</v>
      </c>
      <c r="S388" s="1519">
        <v>0</v>
      </c>
      <c r="T388" s="1001">
        <v>0</v>
      </c>
      <c r="U388" s="1000">
        <v>0</v>
      </c>
      <c r="V388" s="1519">
        <v>0</v>
      </c>
      <c r="W388" s="1001">
        <v>0</v>
      </c>
      <c r="X388" s="1000">
        <v>0</v>
      </c>
      <c r="Y388" s="1519">
        <v>0</v>
      </c>
      <c r="Z388" s="1001">
        <v>0</v>
      </c>
      <c r="AA388" s="1014">
        <v>0</v>
      </c>
      <c r="AB388" s="1518">
        <v>0</v>
      </c>
      <c r="AC388" s="1015">
        <v>0</v>
      </c>
    </row>
    <row r="389" spans="1:29" s="693" customFormat="1" x14ac:dyDescent="0.2">
      <c r="A389" s="1548" t="s">
        <v>1694</v>
      </c>
      <c r="B389" s="1547" t="s">
        <v>202</v>
      </c>
      <c r="C389" s="1546" t="s">
        <v>1546</v>
      </c>
      <c r="D389" s="1545" t="s">
        <v>1815</v>
      </c>
      <c r="E389" s="1544" t="s">
        <v>163</v>
      </c>
      <c r="F389" s="987">
        <v>0</v>
      </c>
      <c r="G389" s="1533">
        <v>0</v>
      </c>
      <c r="H389" s="988">
        <v>0</v>
      </c>
      <c r="I389" s="987">
        <v>0</v>
      </c>
      <c r="J389" s="1533">
        <v>0</v>
      </c>
      <c r="K389" s="988">
        <v>0</v>
      </c>
      <c r="L389" s="987">
        <v>0</v>
      </c>
      <c r="M389" s="1533">
        <v>0</v>
      </c>
      <c r="N389" s="988">
        <v>0</v>
      </c>
      <c r="O389" s="992">
        <v>0</v>
      </c>
      <c r="P389" s="1532">
        <v>0</v>
      </c>
      <c r="Q389" s="993">
        <v>0</v>
      </c>
      <c r="R389" s="1000">
        <v>0</v>
      </c>
      <c r="S389" s="1519">
        <v>0</v>
      </c>
      <c r="T389" s="1001">
        <v>0</v>
      </c>
      <c r="U389" s="1000">
        <v>0</v>
      </c>
      <c r="V389" s="1519">
        <v>0</v>
      </c>
      <c r="W389" s="1001">
        <v>0</v>
      </c>
      <c r="X389" s="1000">
        <v>0</v>
      </c>
      <c r="Y389" s="1519">
        <v>0</v>
      </c>
      <c r="Z389" s="1001">
        <v>0</v>
      </c>
      <c r="AA389" s="1014">
        <v>0</v>
      </c>
      <c r="AB389" s="1518">
        <v>0</v>
      </c>
      <c r="AC389" s="1015">
        <v>0</v>
      </c>
    </row>
    <row r="390" spans="1:29" s="693" customFormat="1" x14ac:dyDescent="0.2">
      <c r="A390" s="1548" t="s">
        <v>1695</v>
      </c>
      <c r="B390" s="1547" t="s">
        <v>202</v>
      </c>
      <c r="C390" s="1546" t="s">
        <v>17</v>
      </c>
      <c r="D390" s="1545" t="s">
        <v>1805</v>
      </c>
      <c r="E390" s="1544" t="s">
        <v>1937</v>
      </c>
      <c r="F390" s="1016">
        <v>2.2329999991744098</v>
      </c>
      <c r="G390" s="1520">
        <v>1.5951999857915269</v>
      </c>
      <c r="H390" s="1017">
        <v>1.416730032660952</v>
      </c>
      <c r="I390" s="1016">
        <v>2.5485000257702199</v>
      </c>
      <c r="J390" s="1520">
        <v>0.38883002715839415</v>
      </c>
      <c r="K390" s="1017">
        <v>0.38449698311024305</v>
      </c>
      <c r="L390" s="1016">
        <v>6.3107001019840236</v>
      </c>
      <c r="M390" s="1520">
        <v>9.6709994344170251</v>
      </c>
      <c r="N390" s="1017">
        <v>13.833100019257227</v>
      </c>
      <c r="O390" s="1000">
        <v>9.708697443346502E-2</v>
      </c>
      <c r="P390" s="1519">
        <v>9.9701070871803132E-2</v>
      </c>
      <c r="Q390" s="1001">
        <v>0.10099499111625472</v>
      </c>
      <c r="R390" s="1000">
        <v>1.9999931593924079E-3</v>
      </c>
      <c r="S390" s="1519">
        <v>2.0000569563796808E-3</v>
      </c>
      <c r="T390" s="1001">
        <v>1.9999827933429386E-3</v>
      </c>
      <c r="U390" s="1000">
        <v>0</v>
      </c>
      <c r="V390" s="1519">
        <v>0</v>
      </c>
      <c r="W390" s="1001">
        <v>0</v>
      </c>
      <c r="X390" s="1000">
        <v>1.9417005679709311E-2</v>
      </c>
      <c r="Y390" s="1519">
        <v>1.9939938578975074E-2</v>
      </c>
      <c r="Z390" s="1001">
        <v>2.0188971787745147E-2</v>
      </c>
      <c r="AA390" s="1014">
        <v>528.114832159206</v>
      </c>
      <c r="AB390" s="1518">
        <v>352.81908479671932</v>
      </c>
      <c r="AC390" s="1015">
        <v>391.71270659227787</v>
      </c>
    </row>
    <row r="391" spans="1:29" s="693" customFormat="1" x14ac:dyDescent="0.2">
      <c r="A391" s="1570" t="s">
        <v>1710</v>
      </c>
      <c r="B391" s="1569" t="s">
        <v>202</v>
      </c>
      <c r="C391" s="1568" t="s">
        <v>8</v>
      </c>
      <c r="D391" s="1567" t="s">
        <v>1816</v>
      </c>
      <c r="E391" s="1566" t="s">
        <v>1912</v>
      </c>
      <c r="F391" s="1016">
        <v>73.826000200317253</v>
      </c>
      <c r="G391" s="1520">
        <v>41.379000112704965</v>
      </c>
      <c r="H391" s="1017">
        <v>36.426999973709734</v>
      </c>
      <c r="I391" s="1016">
        <v>41.056000105090035</v>
      </c>
      <c r="J391" s="1520">
        <v>4.777800018809768</v>
      </c>
      <c r="K391" s="1017">
        <v>4.8782399933740823</v>
      </c>
      <c r="L391" s="1016">
        <v>6.341500023296657</v>
      </c>
      <c r="M391" s="1520">
        <v>9.6758000269306716</v>
      </c>
      <c r="N391" s="1017">
        <v>13.840999992157917</v>
      </c>
      <c r="O391" s="1000">
        <v>0.38835000489739946</v>
      </c>
      <c r="P391" s="1519">
        <v>0.39879999389834847</v>
      </c>
      <c r="Q391" s="1001">
        <v>0.40397599692796055</v>
      </c>
      <c r="R391" s="1000">
        <v>2.0000052715063855E-3</v>
      </c>
      <c r="S391" s="1519">
        <v>2.0000028532902881E-3</v>
      </c>
      <c r="T391" s="1001">
        <v>1.9999962075174459E-3</v>
      </c>
      <c r="U391" s="1000">
        <v>0</v>
      </c>
      <c r="V391" s="1519">
        <v>0</v>
      </c>
      <c r="W391" s="1001">
        <v>0</v>
      </c>
      <c r="X391" s="1000">
        <v>7.766999247705024E-2</v>
      </c>
      <c r="Y391" s="1519">
        <v>7.9759998779669702E-2</v>
      </c>
      <c r="Z391" s="1001">
        <v>8.0755002284488633E-2</v>
      </c>
      <c r="AA391" s="1014">
        <v>1398.4488773774492</v>
      </c>
      <c r="AB391" s="1518">
        <v>909.79802435985619</v>
      </c>
      <c r="AC391" s="1015">
        <v>1006.5909557438498</v>
      </c>
    </row>
    <row r="392" spans="1:29" s="693" customFormat="1" x14ac:dyDescent="0.2">
      <c r="A392" s="1570" t="s">
        <v>1712</v>
      </c>
      <c r="B392" s="1569" t="s">
        <v>202</v>
      </c>
      <c r="C392" s="1568" t="s">
        <v>18</v>
      </c>
      <c r="D392" s="1567" t="s">
        <v>1817</v>
      </c>
      <c r="E392" s="1566" t="s">
        <v>1951</v>
      </c>
      <c r="F392" s="1016">
        <v>1.5521200004536468</v>
      </c>
      <c r="G392" s="1520">
        <v>0.89512300471689032</v>
      </c>
      <c r="H392" s="1017">
        <v>0.87632000071143512</v>
      </c>
      <c r="I392" s="1016">
        <v>0.15122399989768817</v>
      </c>
      <c r="J392" s="1520">
        <v>9.2656999203384938E-2</v>
      </c>
      <c r="K392" s="1017">
        <v>1.0985999679695916E-2</v>
      </c>
      <c r="L392" s="1016">
        <v>6.0797499992847133</v>
      </c>
      <c r="M392" s="1520">
        <v>4.2814500083390401</v>
      </c>
      <c r="N392" s="1017">
        <v>0.54670999902098538</v>
      </c>
      <c r="O392" s="1000">
        <v>1.858700280740452E-2</v>
      </c>
      <c r="P392" s="1519">
        <v>1.2277000344489994E-2</v>
      </c>
      <c r="Q392" s="1001">
        <v>1.0145999766409994E-2</v>
      </c>
      <c r="R392" s="1000">
        <v>0.10000000344716362</v>
      </c>
      <c r="S392" s="1519">
        <v>0.10000000339918096</v>
      </c>
      <c r="T392" s="1001">
        <v>9.9999998417626287E-2</v>
      </c>
      <c r="U392" s="1000">
        <v>6.000001999354897E-3</v>
      </c>
      <c r="V392" s="1519">
        <v>2.0000015976150533E-3</v>
      </c>
      <c r="W392" s="1001">
        <v>2.000000094942422E-3</v>
      </c>
      <c r="X392" s="1000">
        <v>4.6669976173549796E-3</v>
      </c>
      <c r="Y392" s="1519">
        <v>2.3890038671292111E-3</v>
      </c>
      <c r="Z392" s="1001">
        <v>1.7809995750218957E-3</v>
      </c>
      <c r="AA392" s="1014">
        <v>1120.8631447639464</v>
      </c>
      <c r="AB392" s="1518">
        <v>771.88035131996901</v>
      </c>
      <c r="AC392" s="1015">
        <v>621.1379132576601</v>
      </c>
    </row>
    <row r="393" spans="1:29" s="693" customFormat="1" x14ac:dyDescent="0.2">
      <c r="A393" s="1570" t="s">
        <v>1714</v>
      </c>
      <c r="B393" s="1569" t="s">
        <v>202</v>
      </c>
      <c r="C393" s="1568" t="s">
        <v>44</v>
      </c>
      <c r="D393" s="1567" t="s">
        <v>1818</v>
      </c>
      <c r="E393" s="1566" t="s">
        <v>1942</v>
      </c>
      <c r="F393" s="1016">
        <v>4.6286100012200153</v>
      </c>
      <c r="G393" s="1520">
        <v>2.2336400011976454</v>
      </c>
      <c r="H393" s="1017">
        <v>1.9691500000259032</v>
      </c>
      <c r="I393" s="1016">
        <v>4.3780999774399282E-2</v>
      </c>
      <c r="J393" s="1520">
        <v>2.9438999726102439E-2</v>
      </c>
      <c r="K393" s="1017">
        <v>1.8917000147114633E-2</v>
      </c>
      <c r="L393" s="1016">
        <v>8.8552000017947368</v>
      </c>
      <c r="M393" s="1520">
        <v>6.1072000047535582</v>
      </c>
      <c r="N393" s="1017">
        <v>4.8481400009772511</v>
      </c>
      <c r="O393" s="1000">
        <v>2.7613000232915959E-2</v>
      </c>
      <c r="P393" s="1519">
        <v>2.0739000030157974E-2</v>
      </c>
      <c r="Q393" s="1001">
        <v>1.6297000137472095E-2</v>
      </c>
      <c r="R393" s="1000">
        <v>1.8000000114239183E-2</v>
      </c>
      <c r="S393" s="1519">
        <v>1.8000000152108675E-2</v>
      </c>
      <c r="T393" s="1001">
        <v>1.7999999874227724E-2</v>
      </c>
      <c r="U393" s="1000">
        <v>4.5999999854246555E-2</v>
      </c>
      <c r="V393" s="1519">
        <v>6.1999999265347459E-2</v>
      </c>
      <c r="W393" s="1001">
        <v>5.200000003593494E-2</v>
      </c>
      <c r="X393" s="1000">
        <v>1.2910000015185932E-2</v>
      </c>
      <c r="Y393" s="1519">
        <v>7.2390007251651629E-3</v>
      </c>
      <c r="Z393" s="1001">
        <v>4.9919998501273604E-3</v>
      </c>
      <c r="AA393" s="1014">
        <v>1158.3710689197121</v>
      </c>
      <c r="AB393" s="1518">
        <v>742.89165561371954</v>
      </c>
      <c r="AC393" s="1015">
        <v>605.46146513998735</v>
      </c>
    </row>
    <row r="394" spans="1:29" s="693" customFormat="1" x14ac:dyDescent="0.2">
      <c r="A394" s="1570" t="s">
        <v>1716</v>
      </c>
      <c r="B394" s="1569" t="s">
        <v>202</v>
      </c>
      <c r="C394" s="1568" t="s">
        <v>44</v>
      </c>
      <c r="D394" s="1567" t="s">
        <v>1819</v>
      </c>
      <c r="E394" s="1566" t="s">
        <v>1942</v>
      </c>
      <c r="F394" s="1016">
        <v>2.8345999981822709</v>
      </c>
      <c r="G394" s="1520">
        <v>1.4232800033479749</v>
      </c>
      <c r="H394" s="1017">
        <v>1.1971199971069009</v>
      </c>
      <c r="I394" s="1016">
        <v>0.58890699871064023</v>
      </c>
      <c r="J394" s="1520">
        <v>0.2805380041257281</v>
      </c>
      <c r="K394" s="1017">
        <v>0.16602900061796094</v>
      </c>
      <c r="L394" s="1016">
        <v>6.3405799968010301</v>
      </c>
      <c r="M394" s="1520">
        <v>3.4043200026299596</v>
      </c>
      <c r="N394" s="1017">
        <v>3.4954499959622782</v>
      </c>
      <c r="O394" s="1000">
        <v>2.9994999151474962E-2</v>
      </c>
      <c r="P394" s="1519">
        <v>2.3339003319598251E-2</v>
      </c>
      <c r="Q394" s="1001">
        <v>1.6880998992311814E-2</v>
      </c>
      <c r="R394" s="1000">
        <v>3.0000012834289344E-3</v>
      </c>
      <c r="S394" s="1519">
        <v>3.000004705239446E-3</v>
      </c>
      <c r="T394" s="1001">
        <v>3.0000017345087528E-3</v>
      </c>
      <c r="U394" s="1000">
        <v>4.6000001212640293E-2</v>
      </c>
      <c r="V394" s="1519">
        <v>6.1999997056634358E-2</v>
      </c>
      <c r="W394" s="1001">
        <v>5.2000000644684664E-2</v>
      </c>
      <c r="X394" s="1000">
        <v>1.3463000241164607E-2</v>
      </c>
      <c r="Y394" s="1519">
        <v>7.6950045550656151E-3</v>
      </c>
      <c r="Z394" s="1001">
        <v>5.0549993538571156E-3</v>
      </c>
      <c r="AA394" s="1014">
        <v>1154.9588903770134</v>
      </c>
      <c r="AB394" s="1518">
        <v>705.28472153201108</v>
      </c>
      <c r="AC394" s="1015">
        <v>554.62017254939121</v>
      </c>
    </row>
    <row r="395" spans="1:29" s="693" customFormat="1" x14ac:dyDescent="0.2">
      <c r="A395" s="1570" t="s">
        <v>1717</v>
      </c>
      <c r="B395" s="1569" t="s">
        <v>202</v>
      </c>
      <c r="C395" s="1568" t="s">
        <v>44</v>
      </c>
      <c r="D395" s="1567" t="s">
        <v>1820</v>
      </c>
      <c r="E395" s="1566" t="s">
        <v>1942</v>
      </c>
      <c r="F395" s="1016">
        <v>3.620780000472807</v>
      </c>
      <c r="G395" s="1520">
        <v>1.8857700013895846</v>
      </c>
      <c r="H395" s="1017">
        <v>1.5626399995300317</v>
      </c>
      <c r="I395" s="1016">
        <v>0.11864199994220609</v>
      </c>
      <c r="J395" s="1520">
        <v>6.4819999902579667E-2</v>
      </c>
      <c r="K395" s="1017">
        <v>4.3024999752919645E-2</v>
      </c>
      <c r="L395" s="1016">
        <v>6.8393900008420063</v>
      </c>
      <c r="M395" s="1520">
        <v>4.2357000023174995</v>
      </c>
      <c r="N395" s="1017">
        <v>3.6390699990101387</v>
      </c>
      <c r="O395" s="1000">
        <v>2.5821000162376796E-2</v>
      </c>
      <c r="P395" s="1519">
        <v>1.6625999310574412E-2</v>
      </c>
      <c r="Q395" s="1001">
        <v>1.3131999989550464E-2</v>
      </c>
      <c r="R395" s="1000">
        <v>1.7999999932147535E-2</v>
      </c>
      <c r="S395" s="1519">
        <v>1.8000000588633984E-2</v>
      </c>
      <c r="T395" s="1001">
        <v>1.7999999879950396E-2</v>
      </c>
      <c r="U395" s="1000">
        <v>4.6000000086570382E-2</v>
      </c>
      <c r="V395" s="1519">
        <v>6.1999999524023242E-2</v>
      </c>
      <c r="W395" s="1001">
        <v>5.1999999885169942E-2</v>
      </c>
      <c r="X395" s="1000">
        <v>1.2175999887548968E-2</v>
      </c>
      <c r="Y395" s="1519">
        <v>6.4190001001508618E-3</v>
      </c>
      <c r="Z395" s="1001">
        <v>4.2570001321093672E-3</v>
      </c>
      <c r="AA395" s="1014">
        <v>1196.7952318133869</v>
      </c>
      <c r="AB395" s="1518">
        <v>745.4912902356906</v>
      </c>
      <c r="AC395" s="1015">
        <v>592.55879394275735</v>
      </c>
    </row>
    <row r="396" spans="1:29" s="693" customFormat="1" x14ac:dyDescent="0.2">
      <c r="A396" s="1570" t="s">
        <v>1718</v>
      </c>
      <c r="B396" s="1569" t="s">
        <v>202</v>
      </c>
      <c r="C396" s="1568" t="s">
        <v>44</v>
      </c>
      <c r="D396" s="1567" t="s">
        <v>1821</v>
      </c>
      <c r="E396" s="1566" t="s">
        <v>1937</v>
      </c>
      <c r="F396" s="1016">
        <v>4.5093996747206413</v>
      </c>
      <c r="G396" s="1520">
        <v>4.7959495932767418</v>
      </c>
      <c r="H396" s="1017">
        <v>3.623839906030248</v>
      </c>
      <c r="I396" s="1016">
        <v>4.5271997246491402</v>
      </c>
      <c r="J396" s="1520">
        <v>0.60254473857440716</v>
      </c>
      <c r="K396" s="1017">
        <v>0.5727070553460416</v>
      </c>
      <c r="L396" s="1016">
        <v>21.001598529049794</v>
      </c>
      <c r="M396" s="1520">
        <v>15.014998627364353</v>
      </c>
      <c r="N396" s="1017">
        <v>13.411299651366098</v>
      </c>
      <c r="O396" s="1000">
        <v>1.3823799377892649</v>
      </c>
      <c r="P396" s="1519">
        <v>0.81836488099396532</v>
      </c>
      <c r="Q396" s="1001">
        <v>0.63431094617178552</v>
      </c>
      <c r="R396" s="1000">
        <v>2.9999412005104909E-3</v>
      </c>
      <c r="S396" s="1519">
        <v>3.0001190601529281E-3</v>
      </c>
      <c r="T396" s="1001">
        <v>2.9999493571823358E-3</v>
      </c>
      <c r="U396" s="1000">
        <v>0</v>
      </c>
      <c r="V396" s="1519">
        <v>0</v>
      </c>
      <c r="W396" s="1001">
        <v>0</v>
      </c>
      <c r="X396" s="1000">
        <v>0.69118989594241209</v>
      </c>
      <c r="Y396" s="1519">
        <v>0.40918317847313718</v>
      </c>
      <c r="Z396" s="1001">
        <v>0.31408001492323601</v>
      </c>
      <c r="AA396" s="1014">
        <v>1233.7299567057755</v>
      </c>
      <c r="AB396" s="1518">
        <v>890.98923292790562</v>
      </c>
      <c r="AC396" s="1015">
        <v>766.7224780878729</v>
      </c>
    </row>
    <row r="397" spans="1:29" s="693" customFormat="1" x14ac:dyDescent="0.2">
      <c r="A397" s="1570" t="s">
        <v>1719</v>
      </c>
      <c r="B397" s="1569" t="s">
        <v>202</v>
      </c>
      <c r="C397" s="1568" t="s">
        <v>44</v>
      </c>
      <c r="D397" s="1567" t="s">
        <v>1822</v>
      </c>
      <c r="E397" s="1566" t="s">
        <v>1932</v>
      </c>
      <c r="F397" s="1016">
        <v>2.9952999408192071</v>
      </c>
      <c r="G397" s="1520">
        <v>2.2446701604829657</v>
      </c>
      <c r="H397" s="1017">
        <v>1.6144199669731358</v>
      </c>
      <c r="I397" s="1016">
        <v>1.2639999511184596</v>
      </c>
      <c r="J397" s="1520">
        <v>0.67424995104704177</v>
      </c>
      <c r="K397" s="1017">
        <v>0.53016601915109329</v>
      </c>
      <c r="L397" s="1016">
        <v>13.833799735522243</v>
      </c>
      <c r="M397" s="1520">
        <v>9.8889503865215271</v>
      </c>
      <c r="N397" s="1017">
        <v>8.597459848594573</v>
      </c>
      <c r="O397" s="1000">
        <v>0.71705999333823867</v>
      </c>
      <c r="P397" s="1519">
        <v>0.40835506339063354</v>
      </c>
      <c r="Q397" s="1001">
        <v>0.32282497495955792</v>
      </c>
      <c r="R397" s="1000">
        <v>2.9999944402752622E-3</v>
      </c>
      <c r="S397" s="1519">
        <v>2.9999200205188736E-3</v>
      </c>
      <c r="T397" s="1001">
        <v>3.0000081598181997E-3</v>
      </c>
      <c r="U397" s="1000">
        <v>1.900000148626305E-2</v>
      </c>
      <c r="V397" s="1519">
        <v>1.6000033094957709E-2</v>
      </c>
      <c r="W397" s="1001">
        <v>1.1000008669806837E-2</v>
      </c>
      <c r="X397" s="1000">
        <v>0.46608900943155007</v>
      </c>
      <c r="Y397" s="1519">
        <v>0.26543104113979038</v>
      </c>
      <c r="Z397" s="1001">
        <v>0.20776497224641838</v>
      </c>
      <c r="AA397" s="1014">
        <v>1167.1041713513769</v>
      </c>
      <c r="AB397" s="1518">
        <v>815.07408116676277</v>
      </c>
      <c r="AC397" s="1015">
        <v>699.23836741417404</v>
      </c>
    </row>
    <row r="398" spans="1:29" s="693" customFormat="1" x14ac:dyDescent="0.2">
      <c r="A398" s="1570" t="s">
        <v>1720</v>
      </c>
      <c r="B398" s="1569" t="s">
        <v>202</v>
      </c>
      <c r="C398" s="1568" t="s">
        <v>44</v>
      </c>
      <c r="D398" s="1567" t="s">
        <v>1823</v>
      </c>
      <c r="E398" s="1566" t="s">
        <v>1927</v>
      </c>
      <c r="F398" s="1016">
        <v>2.4234000012150205</v>
      </c>
      <c r="G398" s="1520">
        <v>1.8139400242497543</v>
      </c>
      <c r="H398" s="1017">
        <v>1.2921400022593077</v>
      </c>
      <c r="I398" s="1016">
        <v>0.81008999714535723</v>
      </c>
      <c r="J398" s="1520">
        <v>0.42729000729979238</v>
      </c>
      <c r="K398" s="1017">
        <v>0.33321799920651141</v>
      </c>
      <c r="L398" s="1016">
        <v>14.587400006651498</v>
      </c>
      <c r="M398" s="1520">
        <v>10.224000087825006</v>
      </c>
      <c r="N398" s="1017">
        <v>8.8565800116140672</v>
      </c>
      <c r="O398" s="1000">
        <v>0.31251999686845705</v>
      </c>
      <c r="P398" s="1519">
        <v>0.19102999819191588</v>
      </c>
      <c r="Q398" s="1001">
        <v>0.16346000501135247</v>
      </c>
      <c r="R398" s="1000">
        <v>3.000003094863105E-3</v>
      </c>
      <c r="S398" s="1519">
        <v>2.999991138139345E-3</v>
      </c>
      <c r="T398" s="1001">
        <v>2.9999989135120024E-3</v>
      </c>
      <c r="U398" s="1000">
        <v>1.8000002194241568E-2</v>
      </c>
      <c r="V398" s="1519">
        <v>1.5999996825602155E-2</v>
      </c>
      <c r="W398" s="1001">
        <v>9.9999963783733402E-3</v>
      </c>
      <c r="X398" s="1000">
        <v>0.20313799632700336</v>
      </c>
      <c r="Y398" s="1519">
        <v>0.12417001069639808</v>
      </c>
      <c r="Z398" s="1001">
        <v>0.10546100483480307</v>
      </c>
      <c r="AA398" s="1014">
        <v>1211.5053767678976</v>
      </c>
      <c r="AB398" s="1518">
        <v>862.41314213935107</v>
      </c>
      <c r="AC398" s="1015">
        <v>741.37247487587047</v>
      </c>
    </row>
    <row r="399" spans="1:29" s="693" customFormat="1" x14ac:dyDescent="0.2">
      <c r="A399" s="1570" t="s">
        <v>1721</v>
      </c>
      <c r="B399" s="1569" t="s">
        <v>202</v>
      </c>
      <c r="C399" s="1568" t="s">
        <v>44</v>
      </c>
      <c r="D399" s="1567" t="s">
        <v>1824</v>
      </c>
      <c r="E399" s="1566" t="s">
        <v>1922</v>
      </c>
      <c r="F399" s="1016">
        <v>2.5047000013454692</v>
      </c>
      <c r="G399" s="1520">
        <v>2.1515599989352703</v>
      </c>
      <c r="H399" s="1017">
        <v>1.5227099989555055</v>
      </c>
      <c r="I399" s="1016">
        <v>0.76111000104966942</v>
      </c>
      <c r="J399" s="1520">
        <v>0.39386999898323477</v>
      </c>
      <c r="K399" s="1017">
        <v>0.30440100041853796</v>
      </c>
      <c r="L399" s="1016">
        <v>15.575430010262954</v>
      </c>
      <c r="M399" s="1520">
        <v>9.4429059916941558</v>
      </c>
      <c r="N399" s="1017">
        <v>8.3428399925896048</v>
      </c>
      <c r="O399" s="1000">
        <v>0.30329699947933653</v>
      </c>
      <c r="P399" s="1519">
        <v>0.16756399906162031</v>
      </c>
      <c r="Q399" s="1001">
        <v>0.12926199980358266</v>
      </c>
      <c r="R399" s="1000">
        <v>3.000000216190683E-3</v>
      </c>
      <c r="S399" s="1519">
        <v>2.9999975369478351E-3</v>
      </c>
      <c r="T399" s="1001">
        <v>3.0000006520840431E-3</v>
      </c>
      <c r="U399" s="1000">
        <v>1.0000000190756485E-2</v>
      </c>
      <c r="V399" s="1519">
        <v>8.9999980122736911E-3</v>
      </c>
      <c r="W399" s="1001">
        <v>7.0000001880242326E-3</v>
      </c>
      <c r="X399" s="1000">
        <v>0.21230800010061771</v>
      </c>
      <c r="Y399" s="1519">
        <v>0.11729500027633717</v>
      </c>
      <c r="Z399" s="1001">
        <v>8.9538000015594005E-2</v>
      </c>
      <c r="AA399" s="1014">
        <v>1241.8851584425272</v>
      </c>
      <c r="AB399" s="1518">
        <v>775.6328643473156</v>
      </c>
      <c r="AC399" s="1015">
        <v>683.18581330236157</v>
      </c>
    </row>
    <row r="400" spans="1:29" s="693" customFormat="1" x14ac:dyDescent="0.2">
      <c r="A400" s="1570" t="s">
        <v>1722</v>
      </c>
      <c r="B400" s="1569" t="s">
        <v>202</v>
      </c>
      <c r="C400" s="1568" t="s">
        <v>44</v>
      </c>
      <c r="D400" s="1567" t="s">
        <v>1825</v>
      </c>
      <c r="E400" s="1566" t="s">
        <v>1917</v>
      </c>
      <c r="F400" s="1016">
        <v>8.1399999925881801</v>
      </c>
      <c r="G400" s="1520">
        <v>3.1399999923926161</v>
      </c>
      <c r="H400" s="1017">
        <v>1.4399999995658816</v>
      </c>
      <c r="I400" s="1016">
        <v>0.14000000043137589</v>
      </c>
      <c r="J400" s="1520">
        <v>6.9999999853704156E-2</v>
      </c>
      <c r="K400" s="1017">
        <v>4.0000001193825137E-2</v>
      </c>
      <c r="L400" s="1016">
        <v>15.069999985509694</v>
      </c>
      <c r="M400" s="1520">
        <v>7.9099999907833611</v>
      </c>
      <c r="N400" s="1017">
        <v>7.9000000051551531</v>
      </c>
      <c r="O400" s="1000">
        <v>6.1159999864077386E-2</v>
      </c>
      <c r="P400" s="1519">
        <v>3.1334996512233995E-2</v>
      </c>
      <c r="Q400" s="1001">
        <v>2.3610998764176636E-2</v>
      </c>
      <c r="R400" s="1000">
        <v>2.9999995470553396E-3</v>
      </c>
      <c r="S400" s="1519">
        <v>3.0000010387004725E-3</v>
      </c>
      <c r="T400" s="1001">
        <v>3.0000011748324653E-3</v>
      </c>
      <c r="U400" s="1000">
        <v>1.7400000510200006E-2</v>
      </c>
      <c r="V400" s="1519">
        <v>2.140000204521586E-2</v>
      </c>
      <c r="W400" s="1001">
        <v>1.7399998674311447E-2</v>
      </c>
      <c r="X400" s="1000">
        <v>4.5869999898058046E-2</v>
      </c>
      <c r="Y400" s="1519">
        <v>2.3501000509943411E-2</v>
      </c>
      <c r="Z400" s="1001">
        <v>1.7411999330188128E-2</v>
      </c>
      <c r="AA400" s="1014">
        <v>1269.3068352308132</v>
      </c>
      <c r="AB400" s="1518">
        <v>728.99870835401771</v>
      </c>
      <c r="AC400" s="1015">
        <v>593.30973651033833</v>
      </c>
    </row>
    <row r="401" spans="1:29" s="693" customFormat="1" x14ac:dyDescent="0.2">
      <c r="A401" s="1570" t="s">
        <v>1723</v>
      </c>
      <c r="B401" s="1569" t="s">
        <v>202</v>
      </c>
      <c r="C401" s="1568" t="s">
        <v>44</v>
      </c>
      <c r="D401" s="1567" t="s">
        <v>1817</v>
      </c>
      <c r="E401" s="1566" t="s">
        <v>1912</v>
      </c>
      <c r="F401" s="1016">
        <v>1.5521200000398525</v>
      </c>
      <c r="G401" s="1520">
        <v>0.8951229999359801</v>
      </c>
      <c r="H401" s="1017">
        <v>0.8763199999379212</v>
      </c>
      <c r="I401" s="1016">
        <v>0.15122400002727734</v>
      </c>
      <c r="J401" s="1520">
        <v>9.2657000053140232E-2</v>
      </c>
      <c r="K401" s="1017">
        <v>1.0986000011456321E-2</v>
      </c>
      <c r="L401" s="1016">
        <v>6.0590000001645947</v>
      </c>
      <c r="M401" s="1520">
        <v>2.7030000000426391</v>
      </c>
      <c r="N401" s="1017">
        <v>1.8702099999701505</v>
      </c>
      <c r="O401" s="1000">
        <v>1.8587000009895337E-2</v>
      </c>
      <c r="P401" s="1519">
        <v>1.227700001414463E-2</v>
      </c>
      <c r="Q401" s="1001">
        <v>1.0145999981184496E-2</v>
      </c>
      <c r="R401" s="1000">
        <v>0.13600000002051679</v>
      </c>
      <c r="S401" s="1519">
        <v>0.17500000003230251</v>
      </c>
      <c r="T401" s="1001">
        <v>8.0000000023026235E-2</v>
      </c>
      <c r="U401" s="1000">
        <v>5.6499999980962778E-2</v>
      </c>
      <c r="V401" s="1519">
        <v>5.9499999876604343E-2</v>
      </c>
      <c r="W401" s="1001">
        <v>4.449999996123917E-2</v>
      </c>
      <c r="X401" s="1000">
        <v>4.6670000258984363E-3</v>
      </c>
      <c r="Y401" s="1519">
        <v>2.3889999645692974E-3</v>
      </c>
      <c r="Z401" s="1001">
        <v>1.7810000355148975E-3</v>
      </c>
      <c r="AA401" s="1014">
        <v>1112.6873397605043</v>
      </c>
      <c r="AB401" s="1518">
        <v>769.77174786831006</v>
      </c>
      <c r="AC401" s="1015">
        <v>620.667241584713</v>
      </c>
    </row>
    <row r="402" spans="1:29" s="693" customFormat="1" x14ac:dyDescent="0.2">
      <c r="A402" s="1570" t="s">
        <v>1724</v>
      </c>
      <c r="B402" s="1569" t="s">
        <v>202</v>
      </c>
      <c r="C402" s="1568" t="s">
        <v>1546</v>
      </c>
      <c r="D402" s="1567" t="s">
        <v>1826</v>
      </c>
      <c r="E402" s="1566" t="s">
        <v>163</v>
      </c>
      <c r="F402" s="1016">
        <v>0</v>
      </c>
      <c r="G402" s="1520">
        <v>0</v>
      </c>
      <c r="H402" s="1017">
        <v>0</v>
      </c>
      <c r="I402" s="1016">
        <v>0</v>
      </c>
      <c r="J402" s="1520">
        <v>0</v>
      </c>
      <c r="K402" s="1017">
        <v>0</v>
      </c>
      <c r="L402" s="1016">
        <v>0</v>
      </c>
      <c r="M402" s="1520">
        <v>0</v>
      </c>
      <c r="N402" s="1017">
        <v>0</v>
      </c>
      <c r="O402" s="1000">
        <v>0</v>
      </c>
      <c r="P402" s="1519">
        <v>0</v>
      </c>
      <c r="Q402" s="1001">
        <v>0</v>
      </c>
      <c r="R402" s="1000">
        <v>0</v>
      </c>
      <c r="S402" s="1519">
        <v>0</v>
      </c>
      <c r="T402" s="1001">
        <v>0</v>
      </c>
      <c r="U402" s="1000">
        <v>0</v>
      </c>
      <c r="V402" s="1519">
        <v>0</v>
      </c>
      <c r="W402" s="1001">
        <v>0</v>
      </c>
      <c r="X402" s="1000">
        <v>0</v>
      </c>
      <c r="Y402" s="1519">
        <v>0</v>
      </c>
      <c r="Z402" s="1001">
        <v>0</v>
      </c>
      <c r="AA402" s="1014">
        <v>0</v>
      </c>
      <c r="AB402" s="1518">
        <v>0</v>
      </c>
      <c r="AC402" s="1015">
        <v>0</v>
      </c>
    </row>
    <row r="403" spans="1:29" s="693" customFormat="1" x14ac:dyDescent="0.2">
      <c r="A403" s="1570" t="s">
        <v>1726</v>
      </c>
      <c r="B403" s="1569" t="s">
        <v>202</v>
      </c>
      <c r="C403" s="1568" t="s">
        <v>931</v>
      </c>
      <c r="D403" s="1567" t="s">
        <v>1826</v>
      </c>
      <c r="E403" s="1566" t="s">
        <v>163</v>
      </c>
      <c r="F403" s="1016">
        <v>0</v>
      </c>
      <c r="G403" s="1520">
        <v>0</v>
      </c>
      <c r="H403" s="1017">
        <v>0</v>
      </c>
      <c r="I403" s="1016">
        <v>0</v>
      </c>
      <c r="J403" s="1520">
        <v>0</v>
      </c>
      <c r="K403" s="1017">
        <v>0</v>
      </c>
      <c r="L403" s="1016">
        <v>0</v>
      </c>
      <c r="M403" s="1520">
        <v>0</v>
      </c>
      <c r="N403" s="1017">
        <v>0</v>
      </c>
      <c r="O403" s="1000">
        <v>0</v>
      </c>
      <c r="P403" s="1519">
        <v>0</v>
      </c>
      <c r="Q403" s="1001">
        <v>0</v>
      </c>
      <c r="R403" s="1000">
        <v>0</v>
      </c>
      <c r="S403" s="1519">
        <v>0</v>
      </c>
      <c r="T403" s="1001">
        <v>0</v>
      </c>
      <c r="U403" s="1000">
        <v>0</v>
      </c>
      <c r="V403" s="1519">
        <v>0</v>
      </c>
      <c r="W403" s="1001">
        <v>0</v>
      </c>
      <c r="X403" s="1000">
        <v>0</v>
      </c>
      <c r="Y403" s="1519">
        <v>0</v>
      </c>
      <c r="Z403" s="1001">
        <v>0</v>
      </c>
      <c r="AA403" s="1014">
        <v>0</v>
      </c>
      <c r="AB403" s="1518">
        <v>0</v>
      </c>
      <c r="AC403" s="1015">
        <v>0</v>
      </c>
    </row>
    <row r="404" spans="1:29" s="693" customFormat="1" ht="15" customHeight="1" x14ac:dyDescent="0.2">
      <c r="A404" s="1565" t="s">
        <v>2029</v>
      </c>
      <c r="B404" s="1564" t="s">
        <v>207</v>
      </c>
      <c r="C404" s="1563" t="s">
        <v>8</v>
      </c>
      <c r="D404" s="1562" t="s">
        <v>1511</v>
      </c>
      <c r="E404" s="1561" t="s">
        <v>1982</v>
      </c>
      <c r="F404" s="987">
        <v>14.457985000000001</v>
      </c>
      <c r="G404" s="1533">
        <v>14.404344</v>
      </c>
      <c r="H404" s="988">
        <v>0</v>
      </c>
      <c r="I404" s="987">
        <v>13.91</v>
      </c>
      <c r="J404" s="1533">
        <v>13.91</v>
      </c>
      <c r="K404" s="988">
        <v>0</v>
      </c>
      <c r="L404" s="987">
        <v>0.109821</v>
      </c>
      <c r="M404" s="1533">
        <v>9.7249000000000002E-2</v>
      </c>
      <c r="N404" s="988">
        <v>0</v>
      </c>
      <c r="O404" s="992">
        <v>0.2</v>
      </c>
      <c r="P404" s="1532">
        <v>0.2</v>
      </c>
      <c r="Q404" s="993">
        <v>0</v>
      </c>
      <c r="R404" s="1000">
        <v>1E-3</v>
      </c>
      <c r="S404" s="1519">
        <v>1E-3</v>
      </c>
      <c r="T404" s="1001">
        <v>0</v>
      </c>
      <c r="U404" s="1000">
        <v>1E-3</v>
      </c>
      <c r="V404" s="1519">
        <v>1E-3</v>
      </c>
      <c r="W404" s="1001">
        <v>1E-3</v>
      </c>
      <c r="X404" s="1000">
        <v>4.0000000000000001E-3</v>
      </c>
      <c r="Y404" s="1519">
        <v>4.0000000000000001E-3</v>
      </c>
      <c r="Z404" s="1001">
        <v>3.3600000000000001E-3</v>
      </c>
      <c r="AA404" s="1014" t="s">
        <v>114</v>
      </c>
      <c r="AB404" s="1518" t="s">
        <v>114</v>
      </c>
      <c r="AC404" s="1015" t="s">
        <v>114</v>
      </c>
    </row>
    <row r="405" spans="1:29" s="693" customFormat="1" ht="15" customHeight="1" x14ac:dyDescent="0.2">
      <c r="A405" s="1565" t="s">
        <v>2028</v>
      </c>
      <c r="B405" s="1564" t="s">
        <v>207</v>
      </c>
      <c r="C405" s="1563" t="s">
        <v>8</v>
      </c>
      <c r="D405" s="1562" t="s">
        <v>1980</v>
      </c>
      <c r="E405" s="1561" t="s">
        <v>1977</v>
      </c>
      <c r="F405" s="987">
        <v>7.9572710000000004</v>
      </c>
      <c r="G405" s="1533">
        <v>8.0549420000000005</v>
      </c>
      <c r="H405" s="988">
        <v>0</v>
      </c>
      <c r="I405" s="987">
        <v>5.9543080000000002</v>
      </c>
      <c r="J405" s="1533">
        <v>4.8351649999999999</v>
      </c>
      <c r="K405" s="988">
        <v>0</v>
      </c>
      <c r="L405" s="987">
        <v>6.4094999999999999E-2</v>
      </c>
      <c r="M405" s="1533">
        <v>6.6139000000000003E-2</v>
      </c>
      <c r="N405" s="988">
        <v>0</v>
      </c>
      <c r="O405" s="992">
        <v>0.153197</v>
      </c>
      <c r="P405" s="1532">
        <v>0.13018099999999999</v>
      </c>
      <c r="Q405" s="993">
        <v>0</v>
      </c>
      <c r="R405" s="1000">
        <v>1E-3</v>
      </c>
      <c r="S405" s="1519">
        <v>1E-3</v>
      </c>
      <c r="T405" s="1001">
        <v>0</v>
      </c>
      <c r="U405" s="1000">
        <v>1E-3</v>
      </c>
      <c r="V405" s="1519">
        <v>1E-3</v>
      </c>
      <c r="W405" s="1001">
        <v>0</v>
      </c>
      <c r="X405" s="1000">
        <v>3.0639E-2</v>
      </c>
      <c r="Y405" s="1519">
        <v>2.6036E-2</v>
      </c>
      <c r="Z405" s="1001">
        <v>0</v>
      </c>
      <c r="AA405" s="1014" t="s">
        <v>114</v>
      </c>
      <c r="AB405" s="1518" t="s">
        <v>114</v>
      </c>
      <c r="AC405" s="1015" t="s">
        <v>114</v>
      </c>
    </row>
    <row r="406" spans="1:29" s="693" customFormat="1" ht="15" customHeight="1" x14ac:dyDescent="0.2">
      <c r="A406" s="1565" t="s">
        <v>2027</v>
      </c>
      <c r="B406" s="1564" t="s">
        <v>207</v>
      </c>
      <c r="C406" s="1563" t="s">
        <v>8</v>
      </c>
      <c r="D406" s="1562" t="s">
        <v>1978</v>
      </c>
      <c r="E406" s="1561" t="s">
        <v>1977</v>
      </c>
      <c r="F406" s="987">
        <v>11.641503999999999</v>
      </c>
      <c r="G406" s="1533">
        <v>10.802509000000001</v>
      </c>
      <c r="H406" s="988">
        <v>0</v>
      </c>
      <c r="I406" s="987">
        <v>1.3399300000000001</v>
      </c>
      <c r="J406" s="1533">
        <v>0.98646100000000003</v>
      </c>
      <c r="K406" s="988">
        <v>0</v>
      </c>
      <c r="L406" s="987">
        <v>0.13983599999999999</v>
      </c>
      <c r="M406" s="1533">
        <v>0.124323</v>
      </c>
      <c r="N406" s="988">
        <v>0</v>
      </c>
      <c r="O406" s="992">
        <v>6.5269999999999998E-3</v>
      </c>
      <c r="P406" s="1532">
        <v>5.1529999999999996E-3</v>
      </c>
      <c r="Q406" s="993">
        <v>0</v>
      </c>
      <c r="R406" s="1000">
        <v>1E-3</v>
      </c>
      <c r="S406" s="1519">
        <v>1E-3</v>
      </c>
      <c r="T406" s="1001">
        <v>0</v>
      </c>
      <c r="U406" s="1000">
        <v>1E-3</v>
      </c>
      <c r="V406" s="1519">
        <v>1E-3</v>
      </c>
      <c r="W406" s="1001">
        <v>0</v>
      </c>
      <c r="X406" s="1000">
        <v>1.305E-3</v>
      </c>
      <c r="Y406" s="1519">
        <v>1.031E-3</v>
      </c>
      <c r="Z406" s="1001">
        <v>0</v>
      </c>
      <c r="AA406" s="1014" t="s">
        <v>114</v>
      </c>
      <c r="AB406" s="1518" t="s">
        <v>114</v>
      </c>
      <c r="AC406" s="1015" t="s">
        <v>114</v>
      </c>
    </row>
    <row r="407" spans="1:29" s="693" customFormat="1" ht="15" customHeight="1" x14ac:dyDescent="0.2">
      <c r="A407" s="1565" t="s">
        <v>2026</v>
      </c>
      <c r="B407" s="1564" t="s">
        <v>207</v>
      </c>
      <c r="C407" s="1563" t="s">
        <v>8</v>
      </c>
      <c r="D407" s="1562" t="s">
        <v>643</v>
      </c>
      <c r="E407" s="1561" t="s">
        <v>1975</v>
      </c>
      <c r="F407" s="987">
        <v>2.439419</v>
      </c>
      <c r="G407" s="1533">
        <v>2.0485549999999999</v>
      </c>
      <c r="H407" s="988">
        <v>0</v>
      </c>
      <c r="I407" s="987">
        <v>0.54962599999999995</v>
      </c>
      <c r="J407" s="1533">
        <v>0.37487300000000001</v>
      </c>
      <c r="K407" s="988">
        <v>0</v>
      </c>
      <c r="L407" s="987">
        <v>4.7435999999999999E-2</v>
      </c>
      <c r="M407" s="1533">
        <v>4.1263000000000001E-2</v>
      </c>
      <c r="N407" s="988">
        <v>0</v>
      </c>
      <c r="O407" s="992">
        <v>2.0500000000000002E-3</v>
      </c>
      <c r="P407" s="1532">
        <v>1.4610000000000001E-3</v>
      </c>
      <c r="Q407" s="993">
        <v>0</v>
      </c>
      <c r="R407" s="1000">
        <v>1E-3</v>
      </c>
      <c r="S407" s="1519">
        <v>1E-3</v>
      </c>
      <c r="T407" s="1001">
        <v>0</v>
      </c>
      <c r="U407" s="1000">
        <v>1E-3</v>
      </c>
      <c r="V407" s="1519">
        <v>1E-3</v>
      </c>
      <c r="W407" s="1001">
        <v>0</v>
      </c>
      <c r="X407" s="1000">
        <v>4.0999999999999999E-4</v>
      </c>
      <c r="Y407" s="1519">
        <v>2.92E-4</v>
      </c>
      <c r="Z407" s="1001">
        <v>0</v>
      </c>
      <c r="AA407" s="1014" t="s">
        <v>114</v>
      </c>
      <c r="AB407" s="1518" t="s">
        <v>114</v>
      </c>
      <c r="AC407" s="1015" t="s">
        <v>114</v>
      </c>
    </row>
    <row r="408" spans="1:29" s="693" customFormat="1" ht="15" customHeight="1" x14ac:dyDescent="0.2">
      <c r="A408" s="1565" t="s">
        <v>2025</v>
      </c>
      <c r="B408" s="1564" t="s">
        <v>207</v>
      </c>
      <c r="C408" s="1563" t="s">
        <v>8</v>
      </c>
      <c r="D408" s="1562" t="s">
        <v>645</v>
      </c>
      <c r="E408" s="1561" t="s">
        <v>1973</v>
      </c>
      <c r="F408" s="987">
        <v>2.439419</v>
      </c>
      <c r="G408" s="1533">
        <v>2</v>
      </c>
      <c r="H408" s="988">
        <v>0</v>
      </c>
      <c r="I408" s="987">
        <v>0.2</v>
      </c>
      <c r="J408" s="1533">
        <v>0.2</v>
      </c>
      <c r="K408" s="988">
        <v>0</v>
      </c>
      <c r="L408" s="987">
        <v>0.05</v>
      </c>
      <c r="M408" s="1533">
        <v>0.04</v>
      </c>
      <c r="N408" s="988">
        <v>0</v>
      </c>
      <c r="O408" s="992">
        <v>2.1</v>
      </c>
      <c r="P408" s="1532">
        <v>1.5</v>
      </c>
      <c r="Q408" s="993">
        <v>0</v>
      </c>
      <c r="R408" s="1000">
        <v>1E-3</v>
      </c>
      <c r="S408" s="1519">
        <v>1E-3</v>
      </c>
      <c r="T408" s="1001">
        <v>0</v>
      </c>
      <c r="U408" s="1000">
        <v>1E-3</v>
      </c>
      <c r="V408" s="1519">
        <v>1E-3</v>
      </c>
      <c r="W408" s="1001">
        <v>0</v>
      </c>
      <c r="X408" s="1000">
        <v>4.0999999999999999E-4</v>
      </c>
      <c r="Y408" s="1519">
        <v>2.92E-4</v>
      </c>
      <c r="Z408" s="1001">
        <v>0</v>
      </c>
      <c r="AA408" s="1014" t="s">
        <v>114</v>
      </c>
      <c r="AB408" s="1518" t="s">
        <v>114</v>
      </c>
      <c r="AC408" s="1015" t="s">
        <v>114</v>
      </c>
    </row>
    <row r="409" spans="1:29" s="693" customFormat="1" ht="15" customHeight="1" x14ac:dyDescent="0.2">
      <c r="A409" s="1565" t="s">
        <v>2024</v>
      </c>
      <c r="B409" s="1564" t="s">
        <v>207</v>
      </c>
      <c r="C409" s="1563" t="s">
        <v>744</v>
      </c>
      <c r="D409" s="1562" t="s">
        <v>114</v>
      </c>
      <c r="E409" s="1561" t="s">
        <v>163</v>
      </c>
      <c r="F409" s="987">
        <v>0</v>
      </c>
      <c r="G409" s="1533">
        <v>0</v>
      </c>
      <c r="H409" s="988">
        <v>0</v>
      </c>
      <c r="I409" s="987">
        <v>0</v>
      </c>
      <c r="J409" s="1533">
        <v>0</v>
      </c>
      <c r="K409" s="988">
        <v>0</v>
      </c>
      <c r="L409" s="987">
        <v>0</v>
      </c>
      <c r="M409" s="1533">
        <v>0</v>
      </c>
      <c r="N409" s="988">
        <v>0</v>
      </c>
      <c r="O409" s="992">
        <v>0</v>
      </c>
      <c r="P409" s="1532">
        <v>0</v>
      </c>
      <c r="Q409" s="993">
        <v>0</v>
      </c>
      <c r="R409" s="1000">
        <v>0</v>
      </c>
      <c r="S409" s="1519">
        <v>0</v>
      </c>
      <c r="T409" s="1001">
        <v>0</v>
      </c>
      <c r="U409" s="1000">
        <v>0</v>
      </c>
      <c r="V409" s="1519">
        <v>0</v>
      </c>
      <c r="W409" s="1001">
        <v>0</v>
      </c>
      <c r="X409" s="1000">
        <v>0</v>
      </c>
      <c r="Y409" s="1519">
        <v>0</v>
      </c>
      <c r="Z409" s="1001">
        <v>0</v>
      </c>
      <c r="AA409" s="1014" t="s">
        <v>114</v>
      </c>
      <c r="AB409" s="1518" t="s">
        <v>114</v>
      </c>
      <c r="AC409" s="1015" t="s">
        <v>114</v>
      </c>
    </row>
    <row r="410" spans="1:29" s="693" customFormat="1" ht="15" customHeight="1" x14ac:dyDescent="0.2">
      <c r="A410" s="1560" t="s">
        <v>2023</v>
      </c>
      <c r="B410" s="1559" t="s">
        <v>206</v>
      </c>
      <c r="C410" s="1558" t="s">
        <v>8</v>
      </c>
      <c r="D410" s="1557" t="s">
        <v>2022</v>
      </c>
      <c r="E410" s="1556" t="s">
        <v>1969</v>
      </c>
      <c r="F410" s="987">
        <v>24.625</v>
      </c>
      <c r="G410" s="1533">
        <v>25.704999999999998</v>
      </c>
      <c r="H410" s="988">
        <v>33.950000000000003</v>
      </c>
      <c r="I410" s="987">
        <v>6.6150000000000002</v>
      </c>
      <c r="J410" s="1533">
        <v>4.72</v>
      </c>
      <c r="K410" s="988">
        <v>4.93</v>
      </c>
      <c r="L410" s="987">
        <v>7.0000000000000007E-2</v>
      </c>
      <c r="M410" s="1533">
        <v>0.155</v>
      </c>
      <c r="N410" s="988">
        <v>0.255</v>
      </c>
      <c r="O410" s="992">
        <v>0.11</v>
      </c>
      <c r="P410" s="1532">
        <v>0.11</v>
      </c>
      <c r="Q410" s="993">
        <v>0.11</v>
      </c>
      <c r="R410" s="1000">
        <v>2E-3</v>
      </c>
      <c r="S410" s="1519">
        <v>2E-3</v>
      </c>
      <c r="T410" s="1001">
        <v>2E-3</v>
      </c>
      <c r="U410" s="1000">
        <v>2E-3</v>
      </c>
      <c r="V410" s="1519">
        <v>2E-3</v>
      </c>
      <c r="W410" s="1001">
        <v>2E-3</v>
      </c>
      <c r="X410" s="1000">
        <v>2.1999999999999999E-2</v>
      </c>
      <c r="Y410" s="1519">
        <v>2.1999999999999999E-2</v>
      </c>
      <c r="Z410" s="1001">
        <v>2.1999999999999999E-2</v>
      </c>
      <c r="AA410" s="1014" t="s">
        <v>114</v>
      </c>
      <c r="AB410" s="1518" t="s">
        <v>114</v>
      </c>
      <c r="AC410" s="1015" t="s">
        <v>114</v>
      </c>
    </row>
    <row r="411" spans="1:29" s="693" customFormat="1" ht="15" customHeight="1" x14ac:dyDescent="0.2">
      <c r="A411" s="1560" t="s">
        <v>2021</v>
      </c>
      <c r="B411" s="1559" t="s">
        <v>206</v>
      </c>
      <c r="C411" s="1558" t="s">
        <v>8</v>
      </c>
      <c r="D411" s="1557" t="s">
        <v>1522</v>
      </c>
      <c r="E411" s="1556" t="s">
        <v>1969</v>
      </c>
      <c r="F411" s="987">
        <v>24.03</v>
      </c>
      <c r="G411" s="1533">
        <v>21.52</v>
      </c>
      <c r="H411" s="988">
        <v>26.75</v>
      </c>
      <c r="I411" s="987">
        <v>1.83</v>
      </c>
      <c r="J411" s="1533">
        <v>0.94</v>
      </c>
      <c r="K411" s="988">
        <v>1.02</v>
      </c>
      <c r="L411" s="987">
        <v>0.11</v>
      </c>
      <c r="M411" s="1533">
        <v>0.25</v>
      </c>
      <c r="N411" s="988">
        <v>0.4</v>
      </c>
      <c r="O411" s="992">
        <v>0.02</v>
      </c>
      <c r="P411" s="1532">
        <v>0.02</v>
      </c>
      <c r="Q411" s="993">
        <v>0.02</v>
      </c>
      <c r="R411" s="1000">
        <v>2E-3</v>
      </c>
      <c r="S411" s="1519">
        <v>2E-3</v>
      </c>
      <c r="T411" s="1001">
        <v>2E-3</v>
      </c>
      <c r="U411" s="1000">
        <v>2E-3</v>
      </c>
      <c r="V411" s="1519">
        <v>2E-3</v>
      </c>
      <c r="W411" s="1001">
        <v>2E-3</v>
      </c>
      <c r="X411" s="1000">
        <v>4.0000000000000001E-3</v>
      </c>
      <c r="Y411" s="1519">
        <v>4.0000000000000001E-3</v>
      </c>
      <c r="Z411" s="1001">
        <v>4.0000000000000001E-3</v>
      </c>
      <c r="AA411" s="1014" t="s">
        <v>114</v>
      </c>
      <c r="AB411" s="1518" t="s">
        <v>114</v>
      </c>
      <c r="AC411" s="1015" t="s">
        <v>114</v>
      </c>
    </row>
    <row r="412" spans="1:29" s="693" customFormat="1" ht="15" customHeight="1" x14ac:dyDescent="0.2">
      <c r="A412" s="1560" t="s">
        <v>2020</v>
      </c>
      <c r="B412" s="1559" t="s">
        <v>206</v>
      </c>
      <c r="C412" s="1558" t="s">
        <v>8</v>
      </c>
      <c r="D412" s="1557" t="s">
        <v>2019</v>
      </c>
      <c r="E412" s="1556" t="s">
        <v>1969</v>
      </c>
      <c r="F412" s="987">
        <v>17.489999999999998</v>
      </c>
      <c r="G412" s="1533">
        <v>18.04</v>
      </c>
      <c r="H412" s="988">
        <v>25.51</v>
      </c>
      <c r="I412" s="987">
        <v>3.36</v>
      </c>
      <c r="J412" s="1533">
        <v>1.61</v>
      </c>
      <c r="K412" s="988">
        <v>1.1299999999999999</v>
      </c>
      <c r="L412" s="987">
        <v>0.12</v>
      </c>
      <c r="M412" s="1533">
        <v>0.27</v>
      </c>
      <c r="N412" s="988">
        <v>0.42</v>
      </c>
      <c r="O412" s="992">
        <v>0.02</v>
      </c>
      <c r="P412" s="1532">
        <v>0.02</v>
      </c>
      <c r="Q412" s="993">
        <v>0.02</v>
      </c>
      <c r="R412" s="1000">
        <v>2E-3</v>
      </c>
      <c r="S412" s="1519">
        <v>2E-3</v>
      </c>
      <c r="T412" s="1001">
        <v>2E-3</v>
      </c>
      <c r="U412" s="1000">
        <v>2E-3</v>
      </c>
      <c r="V412" s="1519">
        <v>2E-3</v>
      </c>
      <c r="W412" s="1001">
        <v>2E-3</v>
      </c>
      <c r="X412" s="1000">
        <v>4.0000000000000001E-3</v>
      </c>
      <c r="Y412" s="1519">
        <v>4.0000000000000001E-3</v>
      </c>
      <c r="Z412" s="1001">
        <v>4.0000000000000001E-3</v>
      </c>
      <c r="AA412" s="1014" t="s">
        <v>114</v>
      </c>
      <c r="AB412" s="1518" t="s">
        <v>114</v>
      </c>
      <c r="AC412" s="1015" t="s">
        <v>114</v>
      </c>
    </row>
    <row r="413" spans="1:29" s="693" customFormat="1" ht="15" customHeight="1" x14ac:dyDescent="0.2">
      <c r="A413" s="1560" t="s">
        <v>2018</v>
      </c>
      <c r="B413" s="1559" t="s">
        <v>206</v>
      </c>
      <c r="C413" s="1558" t="s">
        <v>8</v>
      </c>
      <c r="D413" s="1557" t="s">
        <v>775</v>
      </c>
      <c r="E413" s="1556" t="s">
        <v>1967</v>
      </c>
      <c r="F413" s="987">
        <v>10.685</v>
      </c>
      <c r="G413" s="1533">
        <v>14.061999999999999</v>
      </c>
      <c r="H413" s="988">
        <v>15.022</v>
      </c>
      <c r="I413" s="987">
        <v>3.2985000000000002</v>
      </c>
      <c r="J413" s="1533">
        <v>3.2010000000000001</v>
      </c>
      <c r="K413" s="988">
        <v>3.0434999999999999</v>
      </c>
      <c r="L413" s="987">
        <v>0.13</v>
      </c>
      <c r="M413" s="1533">
        <v>0.2445</v>
      </c>
      <c r="N413" s="988">
        <v>0.45700000000000002</v>
      </c>
      <c r="O413" s="992">
        <v>4.7E-2</v>
      </c>
      <c r="P413" s="1532">
        <v>4.7E-2</v>
      </c>
      <c r="Q413" s="993">
        <v>4.7E-2</v>
      </c>
      <c r="R413" s="1000">
        <v>2E-3</v>
      </c>
      <c r="S413" s="1519">
        <v>2E-3</v>
      </c>
      <c r="T413" s="1001">
        <v>2E-3</v>
      </c>
      <c r="U413" s="1000">
        <v>2E-3</v>
      </c>
      <c r="V413" s="1519">
        <v>2E-3</v>
      </c>
      <c r="W413" s="1001">
        <v>2E-3</v>
      </c>
      <c r="X413" s="1000">
        <v>9.4000000000000004E-3</v>
      </c>
      <c r="Y413" s="1519">
        <v>9.4000000000000004E-3</v>
      </c>
      <c r="Z413" s="1001">
        <v>9.4000000000000004E-3</v>
      </c>
      <c r="AA413" s="1014" t="s">
        <v>114</v>
      </c>
      <c r="AB413" s="1518" t="s">
        <v>114</v>
      </c>
      <c r="AC413" s="1015" t="s">
        <v>114</v>
      </c>
    </row>
    <row r="414" spans="1:29" s="693" customFormat="1" ht="15" customHeight="1" x14ac:dyDescent="0.2">
      <c r="A414" s="1560" t="s">
        <v>2017</v>
      </c>
      <c r="B414" s="1559" t="s">
        <v>206</v>
      </c>
      <c r="C414" s="1558" t="s">
        <v>8</v>
      </c>
      <c r="D414" s="1557" t="s">
        <v>791</v>
      </c>
      <c r="E414" s="1556" t="s">
        <v>1967</v>
      </c>
      <c r="F414" s="987">
        <v>8.9700000000000006</v>
      </c>
      <c r="G414" s="1533">
        <v>13.34</v>
      </c>
      <c r="H414" s="988">
        <v>21.28</v>
      </c>
      <c r="I414" s="987">
        <v>1.1200000000000001</v>
      </c>
      <c r="J414" s="1533">
        <v>0.75</v>
      </c>
      <c r="K414" s="988">
        <v>0.82</v>
      </c>
      <c r="L414" s="987">
        <v>0.26</v>
      </c>
      <c r="M414" s="1533">
        <v>0.48</v>
      </c>
      <c r="N414" s="988">
        <v>0.82</v>
      </c>
      <c r="O414" s="992">
        <v>0.02</v>
      </c>
      <c r="P414" s="1532">
        <v>0.02</v>
      </c>
      <c r="Q414" s="993">
        <v>0.02</v>
      </c>
      <c r="R414" s="1000">
        <v>2E-3</v>
      </c>
      <c r="S414" s="1519">
        <v>2E-3</v>
      </c>
      <c r="T414" s="1001">
        <v>2E-3</v>
      </c>
      <c r="U414" s="1000">
        <v>2E-3</v>
      </c>
      <c r="V414" s="1519">
        <v>2E-3</v>
      </c>
      <c r="W414" s="1001">
        <v>2E-3</v>
      </c>
      <c r="X414" s="1000">
        <v>4.0000000000000001E-3</v>
      </c>
      <c r="Y414" s="1519">
        <v>4.0000000000000001E-3</v>
      </c>
      <c r="Z414" s="1001">
        <v>4.0000000000000001E-3</v>
      </c>
      <c r="AA414" s="1014" t="s">
        <v>114</v>
      </c>
      <c r="AB414" s="1518" t="s">
        <v>114</v>
      </c>
      <c r="AC414" s="1015" t="s">
        <v>114</v>
      </c>
    </row>
    <row r="415" spans="1:29" s="693" customFormat="1" ht="15" customHeight="1" x14ac:dyDescent="0.2">
      <c r="A415" s="1560" t="s">
        <v>2016</v>
      </c>
      <c r="B415" s="1559" t="s">
        <v>206</v>
      </c>
      <c r="C415" s="1558" t="s">
        <v>8</v>
      </c>
      <c r="D415" s="1557" t="s">
        <v>818</v>
      </c>
      <c r="E415" s="1556" t="s">
        <v>1967</v>
      </c>
      <c r="F415" s="987">
        <v>9.11</v>
      </c>
      <c r="G415" s="1533">
        <v>6.86</v>
      </c>
      <c r="H415" s="988">
        <v>12.06</v>
      </c>
      <c r="I415" s="987">
        <v>1.4</v>
      </c>
      <c r="J415" s="1533">
        <v>0.74</v>
      </c>
      <c r="K415" s="988">
        <v>1.02</v>
      </c>
      <c r="L415" s="987">
        <v>0.17</v>
      </c>
      <c r="M415" s="1533">
        <v>0.52</v>
      </c>
      <c r="N415" s="988">
        <v>1.22</v>
      </c>
      <c r="O415" s="992">
        <v>0.02</v>
      </c>
      <c r="P415" s="1532">
        <v>0.02</v>
      </c>
      <c r="Q415" s="993">
        <v>0.02</v>
      </c>
      <c r="R415" s="1000">
        <v>2E-3</v>
      </c>
      <c r="S415" s="1519">
        <v>2E-3</v>
      </c>
      <c r="T415" s="1001">
        <v>2E-3</v>
      </c>
      <c r="U415" s="1000">
        <v>2E-3</v>
      </c>
      <c r="V415" s="1519">
        <v>2E-3</v>
      </c>
      <c r="W415" s="1001">
        <v>2E-3</v>
      </c>
      <c r="X415" s="1000">
        <v>4.0000000000000001E-3</v>
      </c>
      <c r="Y415" s="1519">
        <v>4.0000000000000001E-3</v>
      </c>
      <c r="Z415" s="1001">
        <v>4.0000000000000001E-3</v>
      </c>
      <c r="AA415" s="1014" t="s">
        <v>114</v>
      </c>
      <c r="AB415" s="1518" t="s">
        <v>114</v>
      </c>
      <c r="AC415" s="1015" t="s">
        <v>114</v>
      </c>
    </row>
    <row r="416" spans="1:29" s="693" customFormat="1" ht="15" customHeight="1" x14ac:dyDescent="0.2">
      <c r="A416" s="1560" t="s">
        <v>2015</v>
      </c>
      <c r="B416" s="1559" t="s">
        <v>206</v>
      </c>
      <c r="C416" s="1558" t="s">
        <v>8</v>
      </c>
      <c r="D416" s="1557" t="s">
        <v>777</v>
      </c>
      <c r="E416" s="1556" t="s">
        <v>1965</v>
      </c>
      <c r="F416" s="987">
        <v>6.29</v>
      </c>
      <c r="G416" s="1533">
        <v>7.19</v>
      </c>
      <c r="H416" s="988">
        <v>9.5579999999999998</v>
      </c>
      <c r="I416" s="987">
        <v>1.3380000000000001</v>
      </c>
      <c r="J416" s="1533">
        <v>1.0880000000000001</v>
      </c>
      <c r="K416" s="988">
        <v>1.05</v>
      </c>
      <c r="L416" s="987">
        <v>0.14199999999999999</v>
      </c>
      <c r="M416" s="1533">
        <v>0.20200000000000001</v>
      </c>
      <c r="N416" s="988">
        <v>0.39800000000000002</v>
      </c>
      <c r="O416" s="992">
        <v>2.1999999999999999E-2</v>
      </c>
      <c r="P416" s="1532">
        <v>2.1999999999999999E-2</v>
      </c>
      <c r="Q416" s="993">
        <v>2.1999999999999999E-2</v>
      </c>
      <c r="R416" s="1000">
        <v>2E-3</v>
      </c>
      <c r="S416" s="1519">
        <v>2E-3</v>
      </c>
      <c r="T416" s="1001">
        <v>2E-3</v>
      </c>
      <c r="U416" s="1000">
        <v>2E-3</v>
      </c>
      <c r="V416" s="1519">
        <v>2E-3</v>
      </c>
      <c r="W416" s="1001">
        <v>2E-3</v>
      </c>
      <c r="X416" s="1000">
        <v>4.4000000000000003E-3</v>
      </c>
      <c r="Y416" s="1519">
        <v>4.4000000000000003E-3</v>
      </c>
      <c r="Z416" s="1001">
        <v>4.4000000000000003E-3</v>
      </c>
      <c r="AA416" s="1014" t="s">
        <v>114</v>
      </c>
      <c r="AB416" s="1518" t="s">
        <v>114</v>
      </c>
      <c r="AC416" s="1015" t="s">
        <v>114</v>
      </c>
    </row>
    <row r="417" spans="1:29" s="693" customFormat="1" ht="15" customHeight="1" x14ac:dyDescent="0.2">
      <c r="A417" s="1560" t="s">
        <v>2014</v>
      </c>
      <c r="B417" s="1559" t="s">
        <v>206</v>
      </c>
      <c r="C417" s="1558" t="s">
        <v>8</v>
      </c>
      <c r="D417" s="1557" t="s">
        <v>793</v>
      </c>
      <c r="E417" s="1556" t="s">
        <v>1965</v>
      </c>
      <c r="F417" s="987">
        <v>6.47</v>
      </c>
      <c r="G417" s="1533">
        <v>5.95</v>
      </c>
      <c r="H417" s="988">
        <v>9.31</v>
      </c>
      <c r="I417" s="987">
        <v>1.05</v>
      </c>
      <c r="J417" s="1533">
        <v>0.56000000000000005</v>
      </c>
      <c r="K417" s="988">
        <v>0.61</v>
      </c>
      <c r="L417" s="987">
        <v>0.19</v>
      </c>
      <c r="M417" s="1533">
        <v>0.27</v>
      </c>
      <c r="N417" s="988">
        <v>0.53</v>
      </c>
      <c r="O417" s="992">
        <v>0.01</v>
      </c>
      <c r="P417" s="1532">
        <v>0.01</v>
      </c>
      <c r="Q417" s="993">
        <v>0.01</v>
      </c>
      <c r="R417" s="1000">
        <v>2E-3</v>
      </c>
      <c r="S417" s="1519">
        <v>2E-3</v>
      </c>
      <c r="T417" s="1001">
        <v>2E-3</v>
      </c>
      <c r="U417" s="1000">
        <v>2E-3</v>
      </c>
      <c r="V417" s="1519">
        <v>2E-3</v>
      </c>
      <c r="W417" s="1001">
        <v>2E-3</v>
      </c>
      <c r="X417" s="1000">
        <v>2E-3</v>
      </c>
      <c r="Y417" s="1519">
        <v>2E-3</v>
      </c>
      <c r="Z417" s="1001">
        <v>2E-3</v>
      </c>
      <c r="AA417" s="1014" t="s">
        <v>114</v>
      </c>
      <c r="AB417" s="1518" t="s">
        <v>114</v>
      </c>
      <c r="AC417" s="1015" t="s">
        <v>114</v>
      </c>
    </row>
    <row r="418" spans="1:29" s="693" customFormat="1" ht="15" customHeight="1" x14ac:dyDescent="0.2">
      <c r="A418" s="1560" t="s">
        <v>2013</v>
      </c>
      <c r="B418" s="1559" t="s">
        <v>206</v>
      </c>
      <c r="C418" s="1558" t="s">
        <v>8</v>
      </c>
      <c r="D418" s="1557" t="s">
        <v>820</v>
      </c>
      <c r="E418" s="1556" t="s">
        <v>1965</v>
      </c>
      <c r="F418" s="987">
        <v>6.47</v>
      </c>
      <c r="G418" s="1533">
        <v>5.95</v>
      </c>
      <c r="H418" s="988">
        <v>9.31</v>
      </c>
      <c r="I418" s="987">
        <v>1.05</v>
      </c>
      <c r="J418" s="1533">
        <v>0.56000000000000005</v>
      </c>
      <c r="K418" s="988">
        <v>0.61</v>
      </c>
      <c r="L418" s="987">
        <v>0.19</v>
      </c>
      <c r="M418" s="1533">
        <v>0.27</v>
      </c>
      <c r="N418" s="988">
        <v>0.53</v>
      </c>
      <c r="O418" s="992">
        <v>0.01</v>
      </c>
      <c r="P418" s="1532">
        <v>0.01</v>
      </c>
      <c r="Q418" s="993">
        <v>0.01</v>
      </c>
      <c r="R418" s="1000">
        <v>2E-3</v>
      </c>
      <c r="S418" s="1519">
        <v>2E-3</v>
      </c>
      <c r="T418" s="1001">
        <v>2E-3</v>
      </c>
      <c r="U418" s="1000">
        <v>2E-3</v>
      </c>
      <c r="V418" s="1519">
        <v>2E-3</v>
      </c>
      <c r="W418" s="1001">
        <v>2E-3</v>
      </c>
      <c r="X418" s="1000">
        <v>2E-3</v>
      </c>
      <c r="Y418" s="1519">
        <v>2E-3</v>
      </c>
      <c r="Z418" s="1001">
        <v>2E-3</v>
      </c>
      <c r="AA418" s="1014" t="s">
        <v>114</v>
      </c>
      <c r="AB418" s="1518" t="s">
        <v>114</v>
      </c>
      <c r="AC418" s="1015" t="s">
        <v>114</v>
      </c>
    </row>
    <row r="419" spans="1:29" s="693" customFormat="1" ht="15" customHeight="1" x14ac:dyDescent="0.2">
      <c r="A419" s="1560" t="s">
        <v>2012</v>
      </c>
      <c r="B419" s="1559" t="s">
        <v>206</v>
      </c>
      <c r="C419" s="1558" t="s">
        <v>8</v>
      </c>
      <c r="D419" s="1557" t="s">
        <v>779</v>
      </c>
      <c r="E419" s="1556" t="s">
        <v>1963</v>
      </c>
      <c r="F419" s="987">
        <v>1.1703330000000001</v>
      </c>
      <c r="G419" s="1533">
        <v>0.60026100000000004</v>
      </c>
      <c r="H419" s="988">
        <v>6.6</v>
      </c>
      <c r="I419" s="987">
        <v>0.248025</v>
      </c>
      <c r="J419" s="1533">
        <v>7.3232000000000005E-2</v>
      </c>
      <c r="K419" s="988">
        <v>0</v>
      </c>
      <c r="L419" s="987">
        <v>8.5265999999999995E-2</v>
      </c>
      <c r="M419" s="1533">
        <v>0.14838799999999999</v>
      </c>
      <c r="N419" s="988">
        <v>0.47</v>
      </c>
      <c r="O419" s="992">
        <v>76.7</v>
      </c>
      <c r="P419" s="1532">
        <v>23.7</v>
      </c>
      <c r="Q419" s="993">
        <v>0.01</v>
      </c>
      <c r="R419" s="1000">
        <v>2E-3</v>
      </c>
      <c r="S419" s="1519">
        <v>2E-3</v>
      </c>
      <c r="T419" s="1001">
        <v>2E-3</v>
      </c>
      <c r="U419" s="1000">
        <v>2E-3</v>
      </c>
      <c r="V419" s="1519">
        <v>2E-3</v>
      </c>
      <c r="W419" s="1001">
        <v>2E-3</v>
      </c>
      <c r="X419" s="1000">
        <v>5.9999999999999995E-4</v>
      </c>
      <c r="Y419" s="1519">
        <v>5.9999999999999995E-4</v>
      </c>
      <c r="Z419" s="1001">
        <v>2E-3</v>
      </c>
      <c r="AA419" s="1014" t="s">
        <v>114</v>
      </c>
      <c r="AB419" s="1518" t="s">
        <v>114</v>
      </c>
      <c r="AC419" s="1015" t="s">
        <v>114</v>
      </c>
    </row>
    <row r="420" spans="1:29" s="693" customFormat="1" ht="15" customHeight="1" x14ac:dyDescent="0.2">
      <c r="A420" s="1560" t="s">
        <v>2011</v>
      </c>
      <c r="B420" s="1559" t="s">
        <v>206</v>
      </c>
      <c r="C420" s="1558" t="s">
        <v>8</v>
      </c>
      <c r="D420" s="1557" t="s">
        <v>795</v>
      </c>
      <c r="E420" s="1556" t="s">
        <v>1963</v>
      </c>
      <c r="F420" s="987">
        <v>2.2341739999999999</v>
      </c>
      <c r="G420" s="1533">
        <v>1.945368</v>
      </c>
      <c r="H420" s="988">
        <v>3.0210970000000001</v>
      </c>
      <c r="I420" s="987">
        <v>0.40869899999999998</v>
      </c>
      <c r="J420" s="1533">
        <v>7.1296999999999999E-2</v>
      </c>
      <c r="K420" s="988">
        <v>7.6382000000000005E-2</v>
      </c>
      <c r="L420" s="987">
        <v>0.115816</v>
      </c>
      <c r="M420" s="1533">
        <v>0.139928</v>
      </c>
      <c r="N420" s="988">
        <v>0.24193899999999999</v>
      </c>
      <c r="O420" s="992">
        <v>3.0000000000000001E-3</v>
      </c>
      <c r="P420" s="1532">
        <v>3.0000000000000001E-3</v>
      </c>
      <c r="Q420" s="993">
        <v>3.0000000000000001E-3</v>
      </c>
      <c r="R420" s="1000">
        <v>2E-3</v>
      </c>
      <c r="S420" s="1519">
        <v>2E-3</v>
      </c>
      <c r="T420" s="1001">
        <v>2E-3</v>
      </c>
      <c r="U420" s="1000">
        <v>2E-3</v>
      </c>
      <c r="V420" s="1519">
        <v>2E-3</v>
      </c>
      <c r="W420" s="1001">
        <v>2E-3</v>
      </c>
      <c r="X420" s="1000">
        <v>5.9999999999999995E-4</v>
      </c>
      <c r="Y420" s="1519">
        <v>5.9999999999999995E-4</v>
      </c>
      <c r="Z420" s="1001">
        <v>5.9999999999999995E-4</v>
      </c>
      <c r="AA420" s="1014" t="s">
        <v>114</v>
      </c>
      <c r="AB420" s="1518" t="s">
        <v>114</v>
      </c>
      <c r="AC420" s="1015" t="s">
        <v>114</v>
      </c>
    </row>
    <row r="421" spans="1:29" s="693" customFormat="1" ht="15" customHeight="1" x14ac:dyDescent="0.2">
      <c r="A421" s="1560" t="s">
        <v>2010</v>
      </c>
      <c r="B421" s="1559" t="s">
        <v>206</v>
      </c>
      <c r="C421" s="1558" t="s">
        <v>8</v>
      </c>
      <c r="D421" s="1557" t="s">
        <v>822</v>
      </c>
      <c r="E421" s="1556" t="s">
        <v>1963</v>
      </c>
      <c r="F421" s="987">
        <v>1.874441</v>
      </c>
      <c r="G421" s="1533">
        <v>0.86918200000000001</v>
      </c>
      <c r="H421" s="988">
        <v>0.51856199999999997</v>
      </c>
      <c r="I421" s="987">
        <v>0.29286800000000002</v>
      </c>
      <c r="J421" s="1533">
        <v>0.159391</v>
      </c>
      <c r="K421" s="988">
        <v>8.5263000000000005E-2</v>
      </c>
      <c r="L421" s="987">
        <v>5.7332000000000001E-2</v>
      </c>
      <c r="M421" s="1533">
        <v>1.2678999999999999E-2</v>
      </c>
      <c r="N421" s="988">
        <v>8.9143E-2</v>
      </c>
      <c r="O421" s="992">
        <v>0</v>
      </c>
      <c r="P421" s="1532">
        <v>3.0000000000000001E-3</v>
      </c>
      <c r="Q421" s="993">
        <v>3.0000000000000001E-3</v>
      </c>
      <c r="R421" s="1000">
        <v>2E-3</v>
      </c>
      <c r="S421" s="1519">
        <v>2E-3</v>
      </c>
      <c r="T421" s="1001">
        <v>2E-3</v>
      </c>
      <c r="U421" s="1000">
        <v>2E-3</v>
      </c>
      <c r="V421" s="1519">
        <v>2E-3</v>
      </c>
      <c r="W421" s="1001">
        <v>2E-3</v>
      </c>
      <c r="X421" s="1000">
        <v>5.9999999999999995E-4</v>
      </c>
      <c r="Y421" s="1519">
        <v>5.9999999999999995E-4</v>
      </c>
      <c r="Z421" s="1001">
        <v>5.9999999999999995E-4</v>
      </c>
      <c r="AA421" s="1014" t="s">
        <v>114</v>
      </c>
      <c r="AB421" s="1518" t="s">
        <v>114</v>
      </c>
      <c r="AC421" s="1015" t="s">
        <v>114</v>
      </c>
    </row>
    <row r="422" spans="1:29" s="693" customFormat="1" ht="15" customHeight="1" x14ac:dyDescent="0.2">
      <c r="A422" s="1560" t="s">
        <v>2009</v>
      </c>
      <c r="B422" s="1559" t="s">
        <v>206</v>
      </c>
      <c r="C422" s="1558" t="s">
        <v>8</v>
      </c>
      <c r="D422" s="1557" t="s">
        <v>783</v>
      </c>
      <c r="E422" s="1556" t="s">
        <v>1961</v>
      </c>
      <c r="F422" s="987">
        <v>0.84357499999999996</v>
      </c>
      <c r="G422" s="1533">
        <v>0.52386999999999995</v>
      </c>
      <c r="H422" s="988">
        <v>2.2000000000000002</v>
      </c>
      <c r="I422" s="987">
        <v>0.28512300000000002</v>
      </c>
      <c r="J422" s="1533">
        <v>7.8889000000000001E-2</v>
      </c>
      <c r="K422" s="988">
        <v>0.105</v>
      </c>
      <c r="L422" s="987">
        <v>3.7791999999999999E-2</v>
      </c>
      <c r="M422" s="1533">
        <v>6.5446000000000004E-2</v>
      </c>
      <c r="N422" s="988">
        <v>0.156667</v>
      </c>
      <c r="O422" s="992">
        <v>5.0000000000000001E-3</v>
      </c>
      <c r="P422" s="1532">
        <v>5.0000000000000001E-3</v>
      </c>
      <c r="Q422" s="993">
        <v>5.0000000000000001E-3</v>
      </c>
      <c r="R422" s="1000">
        <v>2E-3</v>
      </c>
      <c r="S422" s="1519">
        <v>2E-3</v>
      </c>
      <c r="T422" s="1001">
        <v>2E-3</v>
      </c>
      <c r="U422" s="1000">
        <v>2E-3</v>
      </c>
      <c r="V422" s="1519">
        <v>2E-3</v>
      </c>
      <c r="W422" s="1001">
        <v>2E-3</v>
      </c>
      <c r="X422" s="1000">
        <v>1E-3</v>
      </c>
      <c r="Y422" s="1519">
        <v>1E-3</v>
      </c>
      <c r="Z422" s="1001">
        <v>1E-3</v>
      </c>
      <c r="AA422" s="1014" t="s">
        <v>114</v>
      </c>
      <c r="AB422" s="1518" t="s">
        <v>114</v>
      </c>
      <c r="AC422" s="1015" t="s">
        <v>114</v>
      </c>
    </row>
    <row r="423" spans="1:29" s="693" customFormat="1" ht="15" customHeight="1" x14ac:dyDescent="0.2">
      <c r="A423" s="1560" t="s">
        <v>2008</v>
      </c>
      <c r="B423" s="1559" t="s">
        <v>206</v>
      </c>
      <c r="C423" s="1558" t="s">
        <v>8</v>
      </c>
      <c r="D423" s="1557" t="s">
        <v>799</v>
      </c>
      <c r="E423" s="1556" t="s">
        <v>1961</v>
      </c>
      <c r="F423" s="987">
        <v>1.5130140000000001</v>
      </c>
      <c r="G423" s="1533">
        <v>0.84938999999999998</v>
      </c>
      <c r="H423" s="988">
        <v>1.8971519999999999</v>
      </c>
      <c r="I423" s="987">
        <v>0.210032</v>
      </c>
      <c r="J423" s="1533">
        <v>3.9662000000000003E-2</v>
      </c>
      <c r="K423" s="988">
        <v>0.134267</v>
      </c>
      <c r="L423" s="987">
        <v>4.2405999999999999E-2</v>
      </c>
      <c r="M423" s="1533">
        <v>3.6464000000000003E-2</v>
      </c>
      <c r="N423" s="988">
        <v>6.5854999999999997E-2</v>
      </c>
      <c r="O423" s="992">
        <v>1.652E-3</v>
      </c>
      <c r="P423" s="1532">
        <v>6.6E-4</v>
      </c>
      <c r="Q423" s="993">
        <v>1.371E-3</v>
      </c>
      <c r="R423" s="1000">
        <v>2E-3</v>
      </c>
      <c r="S423" s="1519">
        <v>2E-3</v>
      </c>
      <c r="T423" s="1001">
        <v>2E-3</v>
      </c>
      <c r="U423" s="1000">
        <v>2E-3</v>
      </c>
      <c r="V423" s="1519">
        <v>2E-3</v>
      </c>
      <c r="W423" s="1001">
        <v>2E-3</v>
      </c>
      <c r="X423" s="1000">
        <v>3.3E-4</v>
      </c>
      <c r="Y423" s="1519">
        <v>1.3200000000000001E-4</v>
      </c>
      <c r="Z423" s="1001">
        <v>2.7399999999999999E-4</v>
      </c>
      <c r="AA423" s="1014" t="s">
        <v>114</v>
      </c>
      <c r="AB423" s="1518" t="s">
        <v>114</v>
      </c>
      <c r="AC423" s="1015" t="s">
        <v>114</v>
      </c>
    </row>
    <row r="424" spans="1:29" s="693" customFormat="1" ht="15" customHeight="1" x14ac:dyDescent="0.2">
      <c r="A424" s="1560" t="s">
        <v>2007</v>
      </c>
      <c r="B424" s="1559" t="s">
        <v>206</v>
      </c>
      <c r="C424" s="1558" t="s">
        <v>8</v>
      </c>
      <c r="D424" s="1557" t="s">
        <v>826</v>
      </c>
      <c r="E424" s="1556" t="s">
        <v>1961</v>
      </c>
      <c r="F424" s="987">
        <v>1.6756789999999999</v>
      </c>
      <c r="G424" s="1533">
        <v>1.4067160000000001</v>
      </c>
      <c r="H424" s="988">
        <v>1.4114500000000001</v>
      </c>
      <c r="I424" s="987">
        <v>0.200179</v>
      </c>
      <c r="J424" s="1533">
        <v>6.6888000000000003E-2</v>
      </c>
      <c r="K424" s="988">
        <v>9.4310000000000005E-2</v>
      </c>
      <c r="L424" s="987">
        <v>1.8123E-2</v>
      </c>
      <c r="M424" s="1533">
        <v>1.2814000000000001E-2</v>
      </c>
      <c r="N424" s="988">
        <v>4.3117999999999997E-2</v>
      </c>
      <c r="O424" s="992">
        <v>9.1600000000000004E-4</v>
      </c>
      <c r="P424" s="1532">
        <v>6.1300000000000005E-4</v>
      </c>
      <c r="Q424" s="993">
        <v>4.7199999999999998E-4</v>
      </c>
      <c r="R424" s="1000">
        <v>2E-3</v>
      </c>
      <c r="S424" s="1519">
        <v>2E-3</v>
      </c>
      <c r="T424" s="1001">
        <v>2E-3</v>
      </c>
      <c r="U424" s="1000">
        <v>2E-3</v>
      </c>
      <c r="V424" s="1519">
        <v>2E-3</v>
      </c>
      <c r="W424" s="1001">
        <v>2E-3</v>
      </c>
      <c r="X424" s="1000">
        <v>1.83E-4</v>
      </c>
      <c r="Y424" s="1519">
        <v>1.2300000000000001E-4</v>
      </c>
      <c r="Z424" s="1001">
        <v>9.3999999999999994E-5</v>
      </c>
      <c r="AA424" s="1014" t="s">
        <v>114</v>
      </c>
      <c r="AB424" s="1518" t="s">
        <v>114</v>
      </c>
      <c r="AC424" s="1015" t="s">
        <v>114</v>
      </c>
    </row>
    <row r="425" spans="1:29" s="693" customFormat="1" ht="15" customHeight="1" x14ac:dyDescent="0.2">
      <c r="A425" s="1560" t="s">
        <v>2006</v>
      </c>
      <c r="B425" s="1559" t="s">
        <v>206</v>
      </c>
      <c r="C425" s="1558" t="s">
        <v>8</v>
      </c>
      <c r="D425" s="1557" t="s">
        <v>787</v>
      </c>
      <c r="E425" s="1556" t="s">
        <v>1959</v>
      </c>
      <c r="F425" s="987">
        <v>0.46223799999999998</v>
      </c>
      <c r="G425" s="1533">
        <v>0.74433099999999996</v>
      </c>
      <c r="H425" s="988">
        <v>1.941176</v>
      </c>
      <c r="I425" s="987">
        <v>0</v>
      </c>
      <c r="J425" s="1533">
        <v>0</v>
      </c>
      <c r="K425" s="988">
        <v>0</v>
      </c>
      <c r="L425" s="987">
        <v>3.5061000000000002E-2</v>
      </c>
      <c r="M425" s="1533">
        <v>2.0246E-2</v>
      </c>
      <c r="N425" s="988">
        <v>8.3929000000000004E-2</v>
      </c>
      <c r="O425" s="992">
        <v>1.25E-3</v>
      </c>
      <c r="P425" s="1532">
        <v>1.25E-3</v>
      </c>
      <c r="Q425" s="993">
        <v>1.25E-3</v>
      </c>
      <c r="R425" s="1000">
        <v>2E-3</v>
      </c>
      <c r="S425" s="1519">
        <v>2E-3</v>
      </c>
      <c r="T425" s="1001">
        <v>2E-3</v>
      </c>
      <c r="U425" s="1000">
        <v>2E-3</v>
      </c>
      <c r="V425" s="1519">
        <v>2E-3</v>
      </c>
      <c r="W425" s="1001">
        <v>2E-3</v>
      </c>
      <c r="X425" s="1000">
        <v>2.5000000000000001E-4</v>
      </c>
      <c r="Y425" s="1519">
        <v>2.5000000000000001E-4</v>
      </c>
      <c r="Z425" s="1001">
        <v>2.5000000000000001E-4</v>
      </c>
      <c r="AA425" s="1014" t="s">
        <v>114</v>
      </c>
      <c r="AB425" s="1518" t="s">
        <v>114</v>
      </c>
      <c r="AC425" s="1015" t="s">
        <v>114</v>
      </c>
    </row>
    <row r="426" spans="1:29" s="693" customFormat="1" ht="15" customHeight="1" x14ac:dyDescent="0.2">
      <c r="A426" s="1560" t="s">
        <v>2005</v>
      </c>
      <c r="B426" s="1559" t="s">
        <v>206</v>
      </c>
      <c r="C426" s="1558" t="s">
        <v>8</v>
      </c>
      <c r="D426" s="1557" t="s">
        <v>803</v>
      </c>
      <c r="E426" s="1556" t="s">
        <v>163</v>
      </c>
      <c r="F426" s="987">
        <v>0.51639000000000002</v>
      </c>
      <c r="G426" s="1533">
        <v>1.177411</v>
      </c>
      <c r="H426" s="988">
        <v>1.122649</v>
      </c>
      <c r="I426" s="987">
        <v>0</v>
      </c>
      <c r="J426" s="1533">
        <v>0</v>
      </c>
      <c r="K426" s="988">
        <v>0</v>
      </c>
      <c r="L426" s="987">
        <v>2.6478999999999999E-2</v>
      </c>
      <c r="M426" s="1533">
        <v>4.1501000000000003E-2</v>
      </c>
      <c r="N426" s="988">
        <v>6.4657000000000006E-2</v>
      </c>
      <c r="O426" s="992">
        <v>3.3E-4</v>
      </c>
      <c r="P426" s="1532">
        <v>8.2600000000000002E-4</v>
      </c>
      <c r="Q426" s="993">
        <v>6.8599999999999998E-4</v>
      </c>
      <c r="R426" s="1000">
        <v>2E-3</v>
      </c>
      <c r="S426" s="1519">
        <v>2E-3</v>
      </c>
      <c r="T426" s="1001">
        <v>2E-3</v>
      </c>
      <c r="U426" s="1000">
        <v>2E-3</v>
      </c>
      <c r="V426" s="1519">
        <v>2E-3</v>
      </c>
      <c r="W426" s="1001">
        <v>2E-3</v>
      </c>
      <c r="X426" s="1000">
        <v>6.6000000000000005E-5</v>
      </c>
      <c r="Y426" s="1519">
        <v>1.65E-4</v>
      </c>
      <c r="Z426" s="1001">
        <v>1.37E-4</v>
      </c>
      <c r="AA426" s="1014" t="s">
        <v>114</v>
      </c>
      <c r="AB426" s="1518" t="s">
        <v>114</v>
      </c>
      <c r="AC426" s="1015" t="s">
        <v>114</v>
      </c>
    </row>
    <row r="427" spans="1:29" s="693" customFormat="1" ht="15" customHeight="1" x14ac:dyDescent="0.2">
      <c r="A427" s="1560" t="s">
        <v>2004</v>
      </c>
      <c r="B427" s="1559" t="s">
        <v>206</v>
      </c>
      <c r="C427" s="1558" t="s">
        <v>8</v>
      </c>
      <c r="D427" s="1557" t="s">
        <v>830</v>
      </c>
      <c r="E427" s="1556" t="s">
        <v>163</v>
      </c>
      <c r="F427" s="987">
        <v>0.68066899999999997</v>
      </c>
      <c r="G427" s="1533">
        <v>1.423772</v>
      </c>
      <c r="H427" s="988">
        <v>0.77711699999999995</v>
      </c>
      <c r="I427" s="987">
        <v>0</v>
      </c>
      <c r="J427" s="1533">
        <v>0</v>
      </c>
      <c r="K427" s="988">
        <v>0</v>
      </c>
      <c r="L427" s="987">
        <v>8.1880000000000008E-3</v>
      </c>
      <c r="M427" s="1533">
        <v>2.1833000000000002E-2</v>
      </c>
      <c r="N427" s="988">
        <v>2.7855000000000001E-2</v>
      </c>
      <c r="O427" s="992">
        <v>3.0699999999999998E-4</v>
      </c>
      <c r="P427" s="1532">
        <v>4.5800000000000002E-4</v>
      </c>
      <c r="Q427" s="993">
        <v>2.3599999999999999E-4</v>
      </c>
      <c r="R427" s="1000">
        <v>2E-3</v>
      </c>
      <c r="S427" s="1519">
        <v>2E-3</v>
      </c>
      <c r="T427" s="1001">
        <v>2E-3</v>
      </c>
      <c r="U427" s="1000">
        <v>2E-3</v>
      </c>
      <c r="V427" s="1519">
        <v>2E-3</v>
      </c>
      <c r="W427" s="1001">
        <v>2E-3</v>
      </c>
      <c r="X427" s="1000">
        <v>6.0999999999999999E-5</v>
      </c>
      <c r="Y427" s="1519">
        <v>9.2E-5</v>
      </c>
      <c r="Z427" s="1001">
        <v>4.6999999999999997E-5</v>
      </c>
      <c r="AA427" s="1014" t="s">
        <v>114</v>
      </c>
      <c r="AB427" s="1518" t="s">
        <v>114</v>
      </c>
      <c r="AC427" s="1015" t="s">
        <v>114</v>
      </c>
    </row>
    <row r="428" spans="1:29" s="693" customFormat="1" ht="15" customHeight="1" x14ac:dyDescent="0.2">
      <c r="A428" s="1560" t="s">
        <v>2003</v>
      </c>
      <c r="B428" s="1559" t="s">
        <v>206</v>
      </c>
      <c r="C428" s="1558" t="s">
        <v>744</v>
      </c>
      <c r="D428" s="1557" t="s">
        <v>114</v>
      </c>
      <c r="E428" s="1556" t="s">
        <v>163</v>
      </c>
      <c r="F428" s="987">
        <v>0</v>
      </c>
      <c r="G428" s="1533">
        <v>0</v>
      </c>
      <c r="H428" s="988">
        <v>0</v>
      </c>
      <c r="I428" s="987">
        <v>0</v>
      </c>
      <c r="J428" s="1533">
        <v>0</v>
      </c>
      <c r="K428" s="988">
        <v>0</v>
      </c>
      <c r="L428" s="987">
        <v>0</v>
      </c>
      <c r="M428" s="1533">
        <v>0</v>
      </c>
      <c r="N428" s="988">
        <v>0</v>
      </c>
      <c r="O428" s="992">
        <v>0</v>
      </c>
      <c r="P428" s="1532">
        <v>0</v>
      </c>
      <c r="Q428" s="993">
        <v>0</v>
      </c>
      <c r="R428" s="1000">
        <v>0</v>
      </c>
      <c r="S428" s="1519">
        <v>0</v>
      </c>
      <c r="T428" s="1001">
        <v>0</v>
      </c>
      <c r="U428" s="1000">
        <v>0</v>
      </c>
      <c r="V428" s="1519">
        <v>0</v>
      </c>
      <c r="W428" s="1001">
        <v>0</v>
      </c>
      <c r="X428" s="1000">
        <v>0</v>
      </c>
      <c r="Y428" s="1519">
        <v>0</v>
      </c>
      <c r="Z428" s="1001">
        <v>0</v>
      </c>
      <c r="AA428" s="1014" t="s">
        <v>114</v>
      </c>
      <c r="AB428" s="1518" t="s">
        <v>114</v>
      </c>
      <c r="AC428" s="1015" t="s">
        <v>114</v>
      </c>
    </row>
    <row r="429" spans="1:29" s="693" customFormat="1" ht="15" customHeight="1" x14ac:dyDescent="0.2">
      <c r="A429" s="1555" t="s">
        <v>2002</v>
      </c>
      <c r="B429" s="1554" t="s">
        <v>1992</v>
      </c>
      <c r="C429" s="1553" t="s">
        <v>8</v>
      </c>
      <c r="D429" s="1552" t="s">
        <v>1511</v>
      </c>
      <c r="E429" s="1551" t="s">
        <v>1982</v>
      </c>
      <c r="F429" s="987">
        <v>0.92062900000000003</v>
      </c>
      <c r="G429" s="1533">
        <v>0.710789</v>
      </c>
      <c r="H429" s="988">
        <v>0</v>
      </c>
      <c r="I429" s="987">
        <v>0.16111900000000001</v>
      </c>
      <c r="J429" s="1533">
        <v>0.161526</v>
      </c>
      <c r="K429" s="988">
        <v>0</v>
      </c>
      <c r="L429" s="987">
        <v>0.502938</v>
      </c>
      <c r="M429" s="1533">
        <v>0.49274600000000002</v>
      </c>
      <c r="N429" s="988">
        <v>0</v>
      </c>
      <c r="O429" s="992">
        <v>4.4999999999999998E-2</v>
      </c>
      <c r="P429" s="1532">
        <v>0.111</v>
      </c>
      <c r="Q429" s="993">
        <v>0</v>
      </c>
      <c r="R429" s="1000">
        <v>2E-3</v>
      </c>
      <c r="S429" s="1519">
        <v>6.0000000000000001E-3</v>
      </c>
      <c r="T429" s="1001">
        <v>0</v>
      </c>
      <c r="U429" s="1000">
        <v>2E-3</v>
      </c>
      <c r="V429" s="1519">
        <v>4.0000000000000001E-3</v>
      </c>
      <c r="W429" s="1001">
        <v>0</v>
      </c>
      <c r="X429" s="1000">
        <v>8.9999999999999993E-3</v>
      </c>
      <c r="Y429" s="1519">
        <v>2.2200000000000001E-2</v>
      </c>
      <c r="Z429" s="1001">
        <v>0</v>
      </c>
      <c r="AA429" s="1014" t="s">
        <v>114</v>
      </c>
      <c r="AB429" s="1518" t="s">
        <v>114</v>
      </c>
      <c r="AC429" s="1015" t="s">
        <v>114</v>
      </c>
    </row>
    <row r="430" spans="1:29" s="693" customFormat="1" ht="15" customHeight="1" x14ac:dyDescent="0.2">
      <c r="A430" s="1555" t="s">
        <v>2001</v>
      </c>
      <c r="B430" s="1554" t="s">
        <v>1992</v>
      </c>
      <c r="C430" s="1553" t="s">
        <v>8</v>
      </c>
      <c r="D430" s="1552" t="s">
        <v>1980</v>
      </c>
      <c r="E430" s="1551" t="s">
        <v>1977</v>
      </c>
      <c r="F430" s="1006">
        <v>0.92062900000000003</v>
      </c>
      <c r="G430" s="1550">
        <v>0.710789</v>
      </c>
      <c r="H430" s="1007">
        <v>0</v>
      </c>
      <c r="I430" s="1006">
        <v>0.16111900000000001</v>
      </c>
      <c r="J430" s="1550">
        <v>0.161526</v>
      </c>
      <c r="K430" s="1007">
        <v>0</v>
      </c>
      <c r="L430" s="1006">
        <v>0.502938</v>
      </c>
      <c r="M430" s="1550">
        <v>0.49274600000000002</v>
      </c>
      <c r="N430" s="1007">
        <v>0</v>
      </c>
      <c r="O430" s="1008">
        <v>4.4999999999999998E-2</v>
      </c>
      <c r="P430" s="1549">
        <v>0.111</v>
      </c>
      <c r="Q430" s="1009">
        <v>0</v>
      </c>
      <c r="R430" s="1008">
        <v>2E-3</v>
      </c>
      <c r="S430" s="1549">
        <v>6.0000000000000001E-3</v>
      </c>
      <c r="T430" s="1009">
        <v>0</v>
      </c>
      <c r="U430" s="1008">
        <v>2E-3</v>
      </c>
      <c r="V430" s="1549">
        <v>4.0000000000000001E-3</v>
      </c>
      <c r="W430" s="1009">
        <v>0</v>
      </c>
      <c r="X430" s="1008">
        <v>8.9999999999999993E-3</v>
      </c>
      <c r="Y430" s="1549">
        <v>2.2200000000000001E-2</v>
      </c>
      <c r="Z430" s="1009">
        <v>0</v>
      </c>
      <c r="AA430" s="1010" t="s">
        <v>114</v>
      </c>
      <c r="AB430" s="459" t="s">
        <v>114</v>
      </c>
      <c r="AC430" s="540" t="s">
        <v>114</v>
      </c>
    </row>
    <row r="431" spans="1:29" s="693" customFormat="1" ht="15" customHeight="1" x14ac:dyDescent="0.2">
      <c r="A431" s="1555" t="s">
        <v>2000</v>
      </c>
      <c r="B431" s="1554" t="s">
        <v>1992</v>
      </c>
      <c r="C431" s="1553" t="s">
        <v>8</v>
      </c>
      <c r="D431" s="1552" t="s">
        <v>1978</v>
      </c>
      <c r="E431" s="1551" t="s">
        <v>1977</v>
      </c>
      <c r="F431" s="987">
        <v>1.141659</v>
      </c>
      <c r="G431" s="1533">
        <v>0.87958499999999995</v>
      </c>
      <c r="H431" s="988">
        <v>0</v>
      </c>
      <c r="I431" s="987">
        <v>0.196212</v>
      </c>
      <c r="J431" s="1533">
        <v>0.20102700000000001</v>
      </c>
      <c r="K431" s="988">
        <v>0</v>
      </c>
      <c r="L431" s="987">
        <v>0.45594699999999999</v>
      </c>
      <c r="M431" s="1533">
        <v>0.43954100000000002</v>
      </c>
      <c r="N431" s="988">
        <v>0</v>
      </c>
      <c r="O431" s="992">
        <v>4.4999999999999998E-2</v>
      </c>
      <c r="P431" s="1532">
        <v>0.111</v>
      </c>
      <c r="Q431" s="993">
        <v>0</v>
      </c>
      <c r="R431" s="1000">
        <v>2E-3</v>
      </c>
      <c r="S431" s="1519">
        <v>6.0000000000000001E-3</v>
      </c>
      <c r="T431" s="1001">
        <v>0</v>
      </c>
      <c r="U431" s="1000">
        <v>2E-3</v>
      </c>
      <c r="V431" s="1519">
        <v>2E-3</v>
      </c>
      <c r="W431" s="1001">
        <v>0</v>
      </c>
      <c r="X431" s="1000">
        <v>8.9999999999999993E-3</v>
      </c>
      <c r="Y431" s="1519">
        <v>2.2200000000000001E-2</v>
      </c>
      <c r="Z431" s="1001">
        <v>0</v>
      </c>
      <c r="AA431" s="1014" t="s">
        <v>114</v>
      </c>
      <c r="AB431" s="1518" t="s">
        <v>114</v>
      </c>
      <c r="AC431" s="1015" t="s">
        <v>114</v>
      </c>
    </row>
    <row r="432" spans="1:29" s="693" customFormat="1" ht="15" customHeight="1" x14ac:dyDescent="0.2">
      <c r="A432" s="1555" t="s">
        <v>1999</v>
      </c>
      <c r="B432" s="1554" t="s">
        <v>1992</v>
      </c>
      <c r="C432" s="1553" t="s">
        <v>8</v>
      </c>
      <c r="D432" s="1552" t="s">
        <v>643</v>
      </c>
      <c r="E432" s="1551" t="s">
        <v>1975</v>
      </c>
      <c r="F432" s="987">
        <v>0.40400000000000003</v>
      </c>
      <c r="G432" s="1533">
        <v>0.17199999999999999</v>
      </c>
      <c r="H432" s="988">
        <v>0</v>
      </c>
      <c r="I432" s="987">
        <v>0.02</v>
      </c>
      <c r="J432" s="1533">
        <v>0.01</v>
      </c>
      <c r="K432" s="988">
        <v>0</v>
      </c>
      <c r="L432" s="987">
        <v>0.61230799999999996</v>
      </c>
      <c r="M432" s="1533">
        <v>0.42230800000000002</v>
      </c>
      <c r="N432" s="988">
        <v>0</v>
      </c>
      <c r="O432" s="992">
        <v>2.5999999999999999E-2</v>
      </c>
      <c r="P432" s="1532">
        <v>3.1E-2</v>
      </c>
      <c r="Q432" s="993">
        <v>0</v>
      </c>
      <c r="R432" s="1000">
        <v>2E-3</v>
      </c>
      <c r="S432" s="1519">
        <v>6.0000000000000001E-3</v>
      </c>
      <c r="T432" s="1001">
        <v>0</v>
      </c>
      <c r="U432" s="1000">
        <v>4.0000000000000001E-3</v>
      </c>
      <c r="V432" s="1519">
        <v>6.0000000000000001E-3</v>
      </c>
      <c r="W432" s="1001">
        <v>0</v>
      </c>
      <c r="X432" s="1000">
        <v>5.1999999999999998E-3</v>
      </c>
      <c r="Y432" s="1519">
        <v>6.1999999999999998E-3</v>
      </c>
      <c r="Z432" s="1001">
        <v>0</v>
      </c>
      <c r="AA432" s="1014" t="s">
        <v>114</v>
      </c>
      <c r="AB432" s="1518" t="s">
        <v>114</v>
      </c>
      <c r="AC432" s="1015" t="s">
        <v>114</v>
      </c>
    </row>
    <row r="433" spans="1:29" s="693" customFormat="1" ht="15" customHeight="1" x14ac:dyDescent="0.2">
      <c r="A433" s="1555" t="s">
        <v>1998</v>
      </c>
      <c r="B433" s="1554" t="s">
        <v>1992</v>
      </c>
      <c r="C433" s="1553" t="s">
        <v>44</v>
      </c>
      <c r="D433" s="1552" t="s">
        <v>1511</v>
      </c>
      <c r="E433" s="1551" t="s">
        <v>1982</v>
      </c>
      <c r="F433" s="987">
        <v>0.92062900000000003</v>
      </c>
      <c r="G433" s="1533">
        <v>0.710789</v>
      </c>
      <c r="H433" s="988">
        <v>0</v>
      </c>
      <c r="I433" s="987">
        <v>0.16111900000000001</v>
      </c>
      <c r="J433" s="1533">
        <v>0.161526</v>
      </c>
      <c r="K433" s="988">
        <v>0</v>
      </c>
      <c r="L433" s="987">
        <v>0.502938</v>
      </c>
      <c r="M433" s="1533">
        <v>0.49274600000000002</v>
      </c>
      <c r="N433" s="988">
        <v>0</v>
      </c>
      <c r="O433" s="992">
        <v>4.4999999999999998E-2</v>
      </c>
      <c r="P433" s="1532">
        <v>0.111</v>
      </c>
      <c r="Q433" s="993">
        <v>0</v>
      </c>
      <c r="R433" s="1000">
        <v>2E-3</v>
      </c>
      <c r="S433" s="1519">
        <v>6.0000000000000001E-3</v>
      </c>
      <c r="T433" s="1001">
        <v>0</v>
      </c>
      <c r="U433" s="1000">
        <v>2E-3</v>
      </c>
      <c r="V433" s="1519">
        <v>4.0000000000000001E-3</v>
      </c>
      <c r="W433" s="1001">
        <v>0</v>
      </c>
      <c r="X433" s="1000">
        <v>8.9999999999999993E-3</v>
      </c>
      <c r="Y433" s="1519">
        <v>2.2200000000000001E-2</v>
      </c>
      <c r="Z433" s="1001">
        <v>0</v>
      </c>
      <c r="AA433" s="1014" t="s">
        <v>114</v>
      </c>
      <c r="AB433" s="1518" t="s">
        <v>114</v>
      </c>
      <c r="AC433" s="1015" t="s">
        <v>114</v>
      </c>
    </row>
    <row r="434" spans="1:29" s="693" customFormat="1" ht="15" customHeight="1" x14ac:dyDescent="0.2">
      <c r="A434" s="1555" t="s">
        <v>1997</v>
      </c>
      <c r="B434" s="1554" t="s">
        <v>1992</v>
      </c>
      <c r="C434" s="1553" t="s">
        <v>44</v>
      </c>
      <c r="D434" s="1552" t="s">
        <v>1980</v>
      </c>
      <c r="E434" s="1551" t="s">
        <v>1977</v>
      </c>
      <c r="F434" s="987">
        <v>0.92062900000000003</v>
      </c>
      <c r="G434" s="1533">
        <v>0.710789</v>
      </c>
      <c r="H434" s="988">
        <v>0</v>
      </c>
      <c r="I434" s="987">
        <v>0.16111900000000001</v>
      </c>
      <c r="J434" s="1533">
        <v>0.161526</v>
      </c>
      <c r="K434" s="988">
        <v>0</v>
      </c>
      <c r="L434" s="987">
        <v>0.502938</v>
      </c>
      <c r="M434" s="1533">
        <v>0.49274600000000002</v>
      </c>
      <c r="N434" s="988">
        <v>0</v>
      </c>
      <c r="O434" s="992">
        <v>4.4999999999999998E-2</v>
      </c>
      <c r="P434" s="1532">
        <v>0.111</v>
      </c>
      <c r="Q434" s="993">
        <v>0</v>
      </c>
      <c r="R434" s="1000">
        <v>2E-3</v>
      </c>
      <c r="S434" s="1519">
        <v>6.0000000000000001E-3</v>
      </c>
      <c r="T434" s="1001">
        <v>0</v>
      </c>
      <c r="U434" s="1000">
        <v>2E-3</v>
      </c>
      <c r="V434" s="1519">
        <v>4.0000000000000001E-3</v>
      </c>
      <c r="W434" s="1001">
        <v>0</v>
      </c>
      <c r="X434" s="1000">
        <v>8.9999999999999993E-3</v>
      </c>
      <c r="Y434" s="1519">
        <v>2.2200000000000001E-2</v>
      </c>
      <c r="Z434" s="1001">
        <v>0</v>
      </c>
      <c r="AA434" s="1014" t="s">
        <v>114</v>
      </c>
      <c r="AB434" s="1518" t="s">
        <v>114</v>
      </c>
      <c r="AC434" s="1015" t="s">
        <v>114</v>
      </c>
    </row>
    <row r="435" spans="1:29" s="693" customFormat="1" ht="15" customHeight="1" x14ac:dyDescent="0.2">
      <c r="A435" s="1555" t="s">
        <v>1996</v>
      </c>
      <c r="B435" s="1554" t="s">
        <v>1992</v>
      </c>
      <c r="C435" s="1553" t="s">
        <v>44</v>
      </c>
      <c r="D435" s="1552" t="s">
        <v>1978</v>
      </c>
      <c r="E435" s="1551" t="s">
        <v>1977</v>
      </c>
      <c r="F435" s="987">
        <v>0.92062900000000003</v>
      </c>
      <c r="G435" s="1533">
        <v>0.710789</v>
      </c>
      <c r="H435" s="988">
        <v>0</v>
      </c>
      <c r="I435" s="987">
        <v>0.16111900000000001</v>
      </c>
      <c r="J435" s="1533">
        <v>0.161526</v>
      </c>
      <c r="K435" s="988">
        <v>0</v>
      </c>
      <c r="L435" s="987">
        <v>0.502938</v>
      </c>
      <c r="M435" s="1533">
        <v>0.49274600000000002</v>
      </c>
      <c r="N435" s="988">
        <v>0</v>
      </c>
      <c r="O435" s="992">
        <v>4.4999999999999998E-2</v>
      </c>
      <c r="P435" s="1532">
        <v>0.111</v>
      </c>
      <c r="Q435" s="993">
        <v>0</v>
      </c>
      <c r="R435" s="1000">
        <v>2E-3</v>
      </c>
      <c r="S435" s="1519">
        <v>6.0000000000000001E-3</v>
      </c>
      <c r="T435" s="1001">
        <v>0</v>
      </c>
      <c r="U435" s="1000">
        <v>2E-3</v>
      </c>
      <c r="V435" s="1519">
        <v>4.0000000000000001E-3</v>
      </c>
      <c r="W435" s="1001">
        <v>0</v>
      </c>
      <c r="X435" s="1000">
        <v>8.9999999999999993E-3</v>
      </c>
      <c r="Y435" s="1519">
        <v>2.2200000000000001E-2</v>
      </c>
      <c r="Z435" s="1001">
        <v>0</v>
      </c>
      <c r="AA435" s="1014" t="s">
        <v>114</v>
      </c>
      <c r="AB435" s="1518" t="s">
        <v>114</v>
      </c>
      <c r="AC435" s="1015" t="s">
        <v>114</v>
      </c>
    </row>
    <row r="436" spans="1:29" s="693" customFormat="1" ht="15" customHeight="1" x14ac:dyDescent="0.2">
      <c r="A436" s="1555" t="s">
        <v>1995</v>
      </c>
      <c r="B436" s="1554" t="s">
        <v>1992</v>
      </c>
      <c r="C436" s="1553" t="s">
        <v>44</v>
      </c>
      <c r="D436" s="1552" t="s">
        <v>643</v>
      </c>
      <c r="E436" s="1551" t="s">
        <v>1975</v>
      </c>
      <c r="F436" s="987">
        <v>0.40400000000000003</v>
      </c>
      <c r="G436" s="1533">
        <v>0.17199999999999999</v>
      </c>
      <c r="H436" s="988">
        <v>0</v>
      </c>
      <c r="I436" s="987">
        <v>0.02</v>
      </c>
      <c r="J436" s="1533">
        <v>0.01</v>
      </c>
      <c r="K436" s="988">
        <v>0</v>
      </c>
      <c r="L436" s="987">
        <v>0.61230799999999996</v>
      </c>
      <c r="M436" s="1533">
        <v>0.42230800000000002</v>
      </c>
      <c r="N436" s="988">
        <v>0</v>
      </c>
      <c r="O436" s="992">
        <v>2.5999999999999999E-2</v>
      </c>
      <c r="P436" s="1532">
        <v>3.1E-2</v>
      </c>
      <c r="Q436" s="993">
        <v>0</v>
      </c>
      <c r="R436" s="1000">
        <v>2E-3</v>
      </c>
      <c r="S436" s="1519">
        <v>6.0000000000000001E-3</v>
      </c>
      <c r="T436" s="1001">
        <v>0</v>
      </c>
      <c r="U436" s="1000">
        <v>4.0000000000000001E-3</v>
      </c>
      <c r="V436" s="1519">
        <v>6.0000000000000001E-3</v>
      </c>
      <c r="W436" s="1001">
        <v>0</v>
      </c>
      <c r="X436" s="1000">
        <v>5.1999999999999998E-3</v>
      </c>
      <c r="Y436" s="1519">
        <v>6.1999999999999998E-3</v>
      </c>
      <c r="Z436" s="1001">
        <v>0</v>
      </c>
      <c r="AA436" s="1014" t="s">
        <v>114</v>
      </c>
      <c r="AB436" s="1518" t="s">
        <v>114</v>
      </c>
      <c r="AC436" s="1015" t="s">
        <v>114</v>
      </c>
    </row>
    <row r="437" spans="1:29" s="693" customFormat="1" ht="15" customHeight="1" x14ac:dyDescent="0.2">
      <c r="A437" s="1555" t="s">
        <v>1994</v>
      </c>
      <c r="B437" s="1554" t="s">
        <v>1992</v>
      </c>
      <c r="C437" s="1553" t="s">
        <v>44</v>
      </c>
      <c r="D437" s="1552" t="s">
        <v>645</v>
      </c>
      <c r="E437" s="1551" t="s">
        <v>1973</v>
      </c>
      <c r="F437" s="987">
        <v>8.5999999999999993E-2</v>
      </c>
      <c r="G437" s="1533">
        <v>0.20200000000000001</v>
      </c>
      <c r="H437" s="988">
        <v>0</v>
      </c>
      <c r="I437" s="987">
        <v>0</v>
      </c>
      <c r="J437" s="1533">
        <v>0</v>
      </c>
      <c r="K437" s="988">
        <v>0</v>
      </c>
      <c r="L437" s="987">
        <v>0.10979999999999999</v>
      </c>
      <c r="M437" s="1533">
        <v>0.15920000000000001</v>
      </c>
      <c r="N437" s="988">
        <v>0</v>
      </c>
      <c r="O437" s="992">
        <v>1E-3</v>
      </c>
      <c r="P437" s="1532">
        <v>2E-3</v>
      </c>
      <c r="Q437" s="993">
        <v>0</v>
      </c>
      <c r="R437" s="1000">
        <v>2E-3</v>
      </c>
      <c r="S437" s="1519">
        <v>6.0000000000000001E-3</v>
      </c>
      <c r="T437" s="1001">
        <v>0</v>
      </c>
      <c r="U437" s="1000">
        <v>6.0000000000000001E-3</v>
      </c>
      <c r="V437" s="1519">
        <v>4.0000000000000001E-3</v>
      </c>
      <c r="W437" s="1001">
        <v>0</v>
      </c>
      <c r="X437" s="1000">
        <v>2.0000000000000001E-4</v>
      </c>
      <c r="Y437" s="1519">
        <v>4.0000000000000002E-4</v>
      </c>
      <c r="Z437" s="1001">
        <v>0</v>
      </c>
      <c r="AA437" s="1014" t="s">
        <v>114</v>
      </c>
      <c r="AB437" s="1518" t="s">
        <v>114</v>
      </c>
      <c r="AC437" s="1015" t="s">
        <v>114</v>
      </c>
    </row>
    <row r="438" spans="1:29" s="693" customFormat="1" ht="15" customHeight="1" x14ac:dyDescent="0.2">
      <c r="A438" s="1555" t="s">
        <v>1993</v>
      </c>
      <c r="B438" s="1554" t="s">
        <v>1992</v>
      </c>
      <c r="C438" s="1553" t="s">
        <v>744</v>
      </c>
      <c r="D438" s="1552" t="s">
        <v>114</v>
      </c>
      <c r="E438" s="1551" t="s">
        <v>163</v>
      </c>
      <c r="F438" s="987">
        <v>0</v>
      </c>
      <c r="G438" s="1533">
        <v>0</v>
      </c>
      <c r="H438" s="988">
        <v>0</v>
      </c>
      <c r="I438" s="987">
        <v>0</v>
      </c>
      <c r="J438" s="1533">
        <v>0</v>
      </c>
      <c r="K438" s="988">
        <v>0</v>
      </c>
      <c r="L438" s="987">
        <v>0</v>
      </c>
      <c r="M438" s="1533">
        <v>0</v>
      </c>
      <c r="N438" s="988">
        <v>0</v>
      </c>
      <c r="O438" s="992">
        <v>0</v>
      </c>
      <c r="P438" s="1532">
        <v>0</v>
      </c>
      <c r="Q438" s="993">
        <v>0</v>
      </c>
      <c r="R438" s="1000">
        <v>0</v>
      </c>
      <c r="S438" s="1519">
        <v>0</v>
      </c>
      <c r="T438" s="1001">
        <v>0</v>
      </c>
      <c r="U438" s="1000">
        <v>0</v>
      </c>
      <c r="V438" s="1519">
        <v>0</v>
      </c>
      <c r="W438" s="1001">
        <v>0</v>
      </c>
      <c r="X438" s="1000">
        <v>0</v>
      </c>
      <c r="Y438" s="1519">
        <v>0</v>
      </c>
      <c r="Z438" s="1001">
        <v>0</v>
      </c>
      <c r="AA438" s="1014" t="s">
        <v>114</v>
      </c>
      <c r="AB438" s="1518" t="s">
        <v>114</v>
      </c>
      <c r="AC438" s="1015" t="s">
        <v>114</v>
      </c>
    </row>
    <row r="439" spans="1:29" s="693" customFormat="1" ht="15" customHeight="1" x14ac:dyDescent="0.2">
      <c r="A439" s="1548" t="s">
        <v>1991</v>
      </c>
      <c r="B439" s="1547" t="s">
        <v>1984</v>
      </c>
      <c r="C439" s="1546" t="s">
        <v>8</v>
      </c>
      <c r="D439" s="1545" t="s">
        <v>745</v>
      </c>
      <c r="E439" s="1544" t="s">
        <v>1969</v>
      </c>
      <c r="F439" s="1006">
        <v>17.489999999999998</v>
      </c>
      <c r="G439" s="1550">
        <v>18.04</v>
      </c>
      <c r="H439" s="1007">
        <v>25.51</v>
      </c>
      <c r="I439" s="1006">
        <v>3.36</v>
      </c>
      <c r="J439" s="1550">
        <v>1.61</v>
      </c>
      <c r="K439" s="1007">
        <v>1.1299999999999999</v>
      </c>
      <c r="L439" s="1006">
        <v>0.12</v>
      </c>
      <c r="M439" s="1550">
        <v>0.27</v>
      </c>
      <c r="N439" s="1007">
        <v>0.42</v>
      </c>
      <c r="O439" s="1008">
        <v>0.02</v>
      </c>
      <c r="P439" s="1549">
        <v>0.02</v>
      </c>
      <c r="Q439" s="1009">
        <v>0.02</v>
      </c>
      <c r="R439" s="1008">
        <v>2E-3</v>
      </c>
      <c r="S439" s="1549">
        <v>2E-3</v>
      </c>
      <c r="T439" s="1009">
        <v>2E-3</v>
      </c>
      <c r="U439" s="1008">
        <v>2E-3</v>
      </c>
      <c r="V439" s="1549">
        <v>2E-3</v>
      </c>
      <c r="W439" s="1009">
        <v>2E-3</v>
      </c>
      <c r="X439" s="1008">
        <v>4.0000000000000001E-3</v>
      </c>
      <c r="Y439" s="1549">
        <v>4.0000000000000001E-3</v>
      </c>
      <c r="Z439" s="1009">
        <v>4.0000000000000001E-3</v>
      </c>
      <c r="AA439" s="1010" t="s">
        <v>114</v>
      </c>
      <c r="AB439" s="459" t="s">
        <v>114</v>
      </c>
      <c r="AC439" s="540" t="s">
        <v>114</v>
      </c>
    </row>
    <row r="440" spans="1:29" s="693" customFormat="1" ht="15" customHeight="1" x14ac:dyDescent="0.2">
      <c r="A440" s="1548" t="s">
        <v>1990</v>
      </c>
      <c r="B440" s="1547" t="s">
        <v>1984</v>
      </c>
      <c r="C440" s="1546" t="s">
        <v>8</v>
      </c>
      <c r="D440" s="1545" t="s">
        <v>637</v>
      </c>
      <c r="E440" s="1544" t="s">
        <v>1967</v>
      </c>
      <c r="F440" s="987">
        <v>9.11</v>
      </c>
      <c r="G440" s="1533">
        <v>6.86</v>
      </c>
      <c r="H440" s="988">
        <v>12.06</v>
      </c>
      <c r="I440" s="987">
        <v>1.4</v>
      </c>
      <c r="J440" s="1533">
        <v>0.74</v>
      </c>
      <c r="K440" s="988">
        <v>1.02</v>
      </c>
      <c r="L440" s="987">
        <v>0.17</v>
      </c>
      <c r="M440" s="1533">
        <v>0.52</v>
      </c>
      <c r="N440" s="988">
        <v>1.22</v>
      </c>
      <c r="O440" s="992">
        <v>0.02</v>
      </c>
      <c r="P440" s="1532">
        <v>0.02</v>
      </c>
      <c r="Q440" s="993">
        <v>0.02</v>
      </c>
      <c r="R440" s="1000">
        <v>2E-3</v>
      </c>
      <c r="S440" s="1519">
        <v>2E-3</v>
      </c>
      <c r="T440" s="1001">
        <v>2E-3</v>
      </c>
      <c r="U440" s="1000">
        <v>2E-3</v>
      </c>
      <c r="V440" s="1519">
        <v>2E-3</v>
      </c>
      <c r="W440" s="1001">
        <v>2E-3</v>
      </c>
      <c r="X440" s="1000">
        <v>4.0000000000000001E-3</v>
      </c>
      <c r="Y440" s="1519">
        <v>4.0000000000000001E-3</v>
      </c>
      <c r="Z440" s="1001">
        <v>4.0000000000000001E-3</v>
      </c>
      <c r="AA440" s="1014" t="s">
        <v>114</v>
      </c>
      <c r="AB440" s="1518" t="s">
        <v>114</v>
      </c>
      <c r="AC440" s="1015" t="s">
        <v>114</v>
      </c>
    </row>
    <row r="441" spans="1:29" s="693" customFormat="1" ht="15" customHeight="1" x14ac:dyDescent="0.2">
      <c r="A441" s="1548" t="s">
        <v>1989</v>
      </c>
      <c r="B441" s="1547" t="s">
        <v>1984</v>
      </c>
      <c r="C441" s="1546" t="s">
        <v>8</v>
      </c>
      <c r="D441" s="1545" t="s">
        <v>639</v>
      </c>
      <c r="E441" s="1544" t="s">
        <v>1965</v>
      </c>
      <c r="F441" s="1016">
        <v>6.3456400000000004</v>
      </c>
      <c r="G441" s="1520">
        <v>10.825162000000001</v>
      </c>
      <c r="H441" s="1017">
        <v>0.5</v>
      </c>
      <c r="I441" s="1016">
        <v>0.35976599999999997</v>
      </c>
      <c r="J441" s="1520">
        <v>0.24457400000000001</v>
      </c>
      <c r="K441" s="1017">
        <v>0.1</v>
      </c>
      <c r="L441" s="1016">
        <v>0.24437</v>
      </c>
      <c r="M441" s="1520">
        <v>0.411105</v>
      </c>
      <c r="N441" s="1017">
        <v>0.13</v>
      </c>
      <c r="O441" s="1000">
        <v>2.441E-3</v>
      </c>
      <c r="P441" s="1519">
        <v>5.999E-3</v>
      </c>
      <c r="Q441" s="1001">
        <v>0.5</v>
      </c>
      <c r="R441" s="1000">
        <v>2E-3</v>
      </c>
      <c r="S441" s="1519">
        <v>2E-3</v>
      </c>
      <c r="T441" s="1001">
        <v>2E-3</v>
      </c>
      <c r="U441" s="1000">
        <v>2E-3</v>
      </c>
      <c r="V441" s="1519">
        <v>2E-3</v>
      </c>
      <c r="W441" s="1001">
        <v>2E-3</v>
      </c>
      <c r="X441" s="1000">
        <v>4.8799999999999999E-4</v>
      </c>
      <c r="Y441" s="1519">
        <v>1.1999999999999999E-3</v>
      </c>
      <c r="Z441" s="1001">
        <v>2E-3</v>
      </c>
      <c r="AA441" s="1014" t="s">
        <v>114</v>
      </c>
      <c r="AB441" s="1518" t="s">
        <v>114</v>
      </c>
      <c r="AC441" s="1015" t="s">
        <v>114</v>
      </c>
    </row>
    <row r="442" spans="1:29" s="693" customFormat="1" ht="15" customHeight="1" x14ac:dyDescent="0.2">
      <c r="A442" s="1548" t="s">
        <v>1988</v>
      </c>
      <c r="B442" s="1547" t="s">
        <v>1984</v>
      </c>
      <c r="C442" s="1546" t="s">
        <v>8</v>
      </c>
      <c r="D442" s="1545" t="s">
        <v>641</v>
      </c>
      <c r="E442" s="1544" t="s">
        <v>1963</v>
      </c>
      <c r="F442" s="1016">
        <v>1.874441</v>
      </c>
      <c r="G442" s="1520">
        <v>0.86918200000000001</v>
      </c>
      <c r="H442" s="1017">
        <v>0.51856199999999997</v>
      </c>
      <c r="I442" s="1016">
        <v>0.29286800000000002</v>
      </c>
      <c r="J442" s="1520">
        <v>0.159391</v>
      </c>
      <c r="K442" s="1017">
        <v>8.5263000000000005E-2</v>
      </c>
      <c r="L442" s="1016">
        <v>5.7332000000000001E-2</v>
      </c>
      <c r="M442" s="1520">
        <v>1.2678999999999999E-2</v>
      </c>
      <c r="N442" s="1017">
        <v>8.9143E-2</v>
      </c>
      <c r="O442" s="1000">
        <v>0.01</v>
      </c>
      <c r="P442" s="1519">
        <v>0.01</v>
      </c>
      <c r="Q442" s="1001">
        <v>0.01</v>
      </c>
      <c r="R442" s="1000">
        <v>2E-3</v>
      </c>
      <c r="S442" s="1519">
        <v>2E-3</v>
      </c>
      <c r="T442" s="1001">
        <v>2E-3</v>
      </c>
      <c r="U442" s="1000">
        <v>2E-3</v>
      </c>
      <c r="V442" s="1519">
        <v>2E-3</v>
      </c>
      <c r="W442" s="1001">
        <v>2E-3</v>
      </c>
      <c r="X442" s="1000">
        <v>2E-3</v>
      </c>
      <c r="Y442" s="1519">
        <v>2E-3</v>
      </c>
      <c r="Z442" s="1001">
        <v>2E-3</v>
      </c>
      <c r="AA442" s="1014" t="s">
        <v>114</v>
      </c>
      <c r="AB442" s="1518" t="s">
        <v>114</v>
      </c>
      <c r="AC442" s="1015" t="s">
        <v>114</v>
      </c>
    </row>
    <row r="443" spans="1:29" s="693" customFormat="1" ht="15" customHeight="1" x14ac:dyDescent="0.2">
      <c r="A443" s="1548" t="s">
        <v>1987</v>
      </c>
      <c r="B443" s="1547" t="s">
        <v>1984</v>
      </c>
      <c r="C443" s="1546" t="s">
        <v>8</v>
      </c>
      <c r="D443" s="1545" t="s">
        <v>643</v>
      </c>
      <c r="E443" s="1544" t="s">
        <v>1961</v>
      </c>
      <c r="F443" s="1016">
        <v>1.6271679999999999</v>
      </c>
      <c r="G443" s="1520">
        <v>0.77790700000000002</v>
      </c>
      <c r="H443" s="1017">
        <v>0.88813399999999998</v>
      </c>
      <c r="I443" s="1016">
        <v>0.21684700000000001</v>
      </c>
      <c r="J443" s="1520">
        <v>4.9204999999999999E-2</v>
      </c>
      <c r="K443" s="1017">
        <v>7.9385999999999998E-2</v>
      </c>
      <c r="L443" s="1016">
        <v>3.2749E-2</v>
      </c>
      <c r="M443" s="1520">
        <v>1.2282E-2</v>
      </c>
      <c r="N443" s="1017">
        <v>4.1782E-2</v>
      </c>
      <c r="O443" s="1000">
        <v>6.1300000000000005E-4</v>
      </c>
      <c r="P443" s="1519">
        <v>9.1600000000000004E-4</v>
      </c>
      <c r="Q443" s="1001">
        <v>4.7199999999999998E-4</v>
      </c>
      <c r="R443" s="1000">
        <v>2E-3</v>
      </c>
      <c r="S443" s="1519">
        <v>2E-3</v>
      </c>
      <c r="T443" s="1001">
        <v>2E-3</v>
      </c>
      <c r="U443" s="1000">
        <v>2E-3</v>
      </c>
      <c r="V443" s="1519">
        <v>2E-3</v>
      </c>
      <c r="W443" s="1001">
        <v>2E-3</v>
      </c>
      <c r="X443" s="1000">
        <v>1.2300000000000001E-4</v>
      </c>
      <c r="Y443" s="1519">
        <v>1.83E-4</v>
      </c>
      <c r="Z443" s="1001">
        <v>9.3999999999999994E-5</v>
      </c>
      <c r="AA443" s="1014" t="s">
        <v>114</v>
      </c>
      <c r="AB443" s="1518" t="s">
        <v>114</v>
      </c>
      <c r="AC443" s="1015" t="s">
        <v>114</v>
      </c>
    </row>
    <row r="444" spans="1:29" s="693" customFormat="1" ht="15" customHeight="1" x14ac:dyDescent="0.2">
      <c r="A444" s="1548" t="s">
        <v>1986</v>
      </c>
      <c r="B444" s="1547" t="s">
        <v>1984</v>
      </c>
      <c r="C444" s="1546" t="s">
        <v>8</v>
      </c>
      <c r="D444" s="1545" t="s">
        <v>645</v>
      </c>
      <c r="E444" s="1544" t="s">
        <v>1959</v>
      </c>
      <c r="F444" s="1016">
        <v>0.68066899999999997</v>
      </c>
      <c r="G444" s="1520">
        <v>1.423772</v>
      </c>
      <c r="H444" s="1017">
        <v>0.77711699999999995</v>
      </c>
      <c r="I444" s="1016">
        <v>0</v>
      </c>
      <c r="J444" s="1520">
        <v>0</v>
      </c>
      <c r="K444" s="1017">
        <v>0</v>
      </c>
      <c r="L444" s="1016">
        <v>8.1880000000000008E-3</v>
      </c>
      <c r="M444" s="1520">
        <v>2.1833000000000002E-2</v>
      </c>
      <c r="N444" s="1017">
        <v>2.7855000000000001E-2</v>
      </c>
      <c r="O444" s="1000">
        <v>3.0699999999999998E-4</v>
      </c>
      <c r="P444" s="1519">
        <v>4.5800000000000002E-4</v>
      </c>
      <c r="Q444" s="1001">
        <v>2.3599999999999999E-4</v>
      </c>
      <c r="R444" s="1000">
        <v>2E-3</v>
      </c>
      <c r="S444" s="1519">
        <v>2E-3</v>
      </c>
      <c r="T444" s="1001">
        <v>2E-3</v>
      </c>
      <c r="U444" s="1000">
        <v>2E-3</v>
      </c>
      <c r="V444" s="1519">
        <v>2E-3</v>
      </c>
      <c r="W444" s="1001">
        <v>2E-3</v>
      </c>
      <c r="X444" s="1000">
        <v>6.0999999999999999E-5</v>
      </c>
      <c r="Y444" s="1519">
        <v>9.2E-5</v>
      </c>
      <c r="Z444" s="1001">
        <v>4.6999999999999997E-5</v>
      </c>
      <c r="AA444" s="1014" t="s">
        <v>114</v>
      </c>
      <c r="AB444" s="1518" t="s">
        <v>114</v>
      </c>
      <c r="AC444" s="1015" t="s">
        <v>114</v>
      </c>
    </row>
    <row r="445" spans="1:29" s="693" customFormat="1" ht="15" customHeight="1" x14ac:dyDescent="0.2">
      <c r="A445" s="1548" t="s">
        <v>1985</v>
      </c>
      <c r="B445" s="1547" t="s">
        <v>1984</v>
      </c>
      <c r="C445" s="1546" t="s">
        <v>744</v>
      </c>
      <c r="D445" s="1545" t="s">
        <v>114</v>
      </c>
      <c r="E445" s="1544" t="s">
        <v>163</v>
      </c>
      <c r="F445" s="1016">
        <v>0</v>
      </c>
      <c r="G445" s="1520">
        <v>0</v>
      </c>
      <c r="H445" s="1017">
        <v>0</v>
      </c>
      <c r="I445" s="1016">
        <v>0</v>
      </c>
      <c r="J445" s="1520">
        <v>0</v>
      </c>
      <c r="K445" s="1017">
        <v>0</v>
      </c>
      <c r="L445" s="1016">
        <v>0</v>
      </c>
      <c r="M445" s="1520">
        <v>0</v>
      </c>
      <c r="N445" s="1017">
        <v>0</v>
      </c>
      <c r="O445" s="1000">
        <v>0</v>
      </c>
      <c r="P445" s="1519">
        <v>0</v>
      </c>
      <c r="Q445" s="1001">
        <v>0</v>
      </c>
      <c r="R445" s="1000">
        <v>0</v>
      </c>
      <c r="S445" s="1519">
        <v>0</v>
      </c>
      <c r="T445" s="1001">
        <v>0</v>
      </c>
      <c r="U445" s="1000">
        <v>0</v>
      </c>
      <c r="V445" s="1519">
        <v>0</v>
      </c>
      <c r="W445" s="1001">
        <v>0</v>
      </c>
      <c r="X445" s="1000">
        <v>0</v>
      </c>
      <c r="Y445" s="1519">
        <v>0</v>
      </c>
      <c r="Z445" s="1001">
        <v>0</v>
      </c>
      <c r="AA445" s="1014" t="s">
        <v>114</v>
      </c>
      <c r="AB445" s="1518" t="s">
        <v>114</v>
      </c>
      <c r="AC445" s="1015" t="s">
        <v>114</v>
      </c>
    </row>
    <row r="446" spans="1:29" s="693" customFormat="1" ht="15" customHeight="1" x14ac:dyDescent="0.2">
      <c r="A446" s="1543" t="s">
        <v>1983</v>
      </c>
      <c r="B446" s="1542" t="s">
        <v>1971</v>
      </c>
      <c r="C446" s="1541" t="s">
        <v>8</v>
      </c>
      <c r="D446" s="1540" t="s">
        <v>1511</v>
      </c>
      <c r="E446" s="1539" t="s">
        <v>1982</v>
      </c>
      <c r="F446" s="1016">
        <v>14.457985000000001</v>
      </c>
      <c r="G446" s="1520">
        <v>14.404344</v>
      </c>
      <c r="H446" s="1017">
        <v>0</v>
      </c>
      <c r="I446" s="1016">
        <v>13.91</v>
      </c>
      <c r="J446" s="1520">
        <v>13.91</v>
      </c>
      <c r="K446" s="1017">
        <v>0</v>
      </c>
      <c r="L446" s="1016">
        <v>0.109821</v>
      </c>
      <c r="M446" s="1520">
        <v>9.7249000000000002E-2</v>
      </c>
      <c r="N446" s="1017">
        <v>0</v>
      </c>
      <c r="O446" s="1000">
        <v>0.2</v>
      </c>
      <c r="P446" s="1519">
        <v>0.2</v>
      </c>
      <c r="Q446" s="1001">
        <v>0</v>
      </c>
      <c r="R446" s="1000">
        <v>1E-3</v>
      </c>
      <c r="S446" s="1519">
        <v>1E-3</v>
      </c>
      <c r="T446" s="1001">
        <v>0</v>
      </c>
      <c r="U446" s="1000">
        <v>1E-3</v>
      </c>
      <c r="V446" s="1519">
        <v>1E-3</v>
      </c>
      <c r="W446" s="1001">
        <v>0</v>
      </c>
      <c r="X446" s="1000">
        <v>0.04</v>
      </c>
      <c r="Y446" s="1519">
        <v>0.04</v>
      </c>
      <c r="Z446" s="1001">
        <v>0</v>
      </c>
      <c r="AA446" s="1014" t="s">
        <v>114</v>
      </c>
      <c r="AB446" s="1518" t="s">
        <v>114</v>
      </c>
      <c r="AC446" s="1015" t="s">
        <v>114</v>
      </c>
    </row>
    <row r="447" spans="1:29" s="693" customFormat="1" ht="15" customHeight="1" x14ac:dyDescent="0.2">
      <c r="A447" s="1543" t="s">
        <v>1981</v>
      </c>
      <c r="B447" s="1542" t="s">
        <v>1971</v>
      </c>
      <c r="C447" s="1541" t="s">
        <v>8</v>
      </c>
      <c r="D447" s="1540" t="s">
        <v>1980</v>
      </c>
      <c r="E447" s="1539" t="s">
        <v>1977</v>
      </c>
      <c r="F447" s="1016">
        <v>7.9572710000000004</v>
      </c>
      <c r="G447" s="1520">
        <v>8.0549420000000005</v>
      </c>
      <c r="H447" s="1017">
        <v>0</v>
      </c>
      <c r="I447" s="1016">
        <v>5.9543080000000002</v>
      </c>
      <c r="J447" s="1520">
        <v>4.8351649999999999</v>
      </c>
      <c r="K447" s="1017">
        <v>0</v>
      </c>
      <c r="L447" s="1016">
        <v>6.4094999999999999E-2</v>
      </c>
      <c r="M447" s="1520">
        <v>6.6139000000000003E-2</v>
      </c>
      <c r="N447" s="1017">
        <v>0</v>
      </c>
      <c r="O447" s="1000">
        <v>0.13018099999999999</v>
      </c>
      <c r="P447" s="1519">
        <v>0.153197</v>
      </c>
      <c r="Q447" s="1001">
        <v>0</v>
      </c>
      <c r="R447" s="1000">
        <v>1E-3</v>
      </c>
      <c r="S447" s="1519">
        <v>1E-3</v>
      </c>
      <c r="T447" s="1001">
        <v>0</v>
      </c>
      <c r="U447" s="1000">
        <v>1E-3</v>
      </c>
      <c r="V447" s="1519">
        <v>1E-3</v>
      </c>
      <c r="W447" s="1001">
        <v>0</v>
      </c>
      <c r="X447" s="1000">
        <v>2.6036E-2</v>
      </c>
      <c r="Y447" s="1519">
        <v>3.0639E-2</v>
      </c>
      <c r="Z447" s="1001">
        <v>0</v>
      </c>
      <c r="AA447" s="1014" t="s">
        <v>114</v>
      </c>
      <c r="AB447" s="1518" t="s">
        <v>114</v>
      </c>
      <c r="AC447" s="1015" t="s">
        <v>114</v>
      </c>
    </row>
    <row r="448" spans="1:29" s="693" customFormat="1" ht="15" customHeight="1" x14ac:dyDescent="0.2">
      <c r="A448" s="1543" t="s">
        <v>1979</v>
      </c>
      <c r="B448" s="1542" t="s">
        <v>1971</v>
      </c>
      <c r="C448" s="1541" t="s">
        <v>8</v>
      </c>
      <c r="D448" s="1540" t="s">
        <v>1978</v>
      </c>
      <c r="E448" s="1539" t="s">
        <v>1977</v>
      </c>
      <c r="F448" s="1016">
        <v>5.6400139999999999</v>
      </c>
      <c r="G448" s="1520">
        <v>2.2780710000000002</v>
      </c>
      <c r="H448" s="1017">
        <v>0</v>
      </c>
      <c r="I448" s="1016">
        <v>4.0780139999999996</v>
      </c>
      <c r="J448" s="1520">
        <v>1.529347</v>
      </c>
      <c r="K448" s="1017">
        <v>0</v>
      </c>
      <c r="L448" s="1016">
        <v>0.217253</v>
      </c>
      <c r="M448" s="1520">
        <v>0.30083500000000002</v>
      </c>
      <c r="N448" s="1017">
        <v>0</v>
      </c>
      <c r="O448" s="1000">
        <v>7.6678999999999997E-2</v>
      </c>
      <c r="P448" s="1519">
        <v>2.3701E-2</v>
      </c>
      <c r="Q448" s="1001">
        <v>0</v>
      </c>
      <c r="R448" s="1000">
        <v>1E-3</v>
      </c>
      <c r="S448" s="1519">
        <v>1E-3</v>
      </c>
      <c r="T448" s="1001">
        <v>0</v>
      </c>
      <c r="U448" s="1000">
        <v>2E-3</v>
      </c>
      <c r="V448" s="1519">
        <v>2E-3</v>
      </c>
      <c r="W448" s="1001">
        <v>0</v>
      </c>
      <c r="X448" s="1000">
        <v>4.7400000000000003E-3</v>
      </c>
      <c r="Y448" s="1519">
        <v>1.5336000000000001E-2</v>
      </c>
      <c r="Z448" s="1001">
        <v>0</v>
      </c>
      <c r="AA448" s="1014" t="s">
        <v>114</v>
      </c>
      <c r="AB448" s="1518" t="s">
        <v>114</v>
      </c>
      <c r="AC448" s="1015" t="s">
        <v>114</v>
      </c>
    </row>
    <row r="449" spans="1:29" s="693" customFormat="1" ht="15" customHeight="1" x14ac:dyDescent="0.2">
      <c r="A449" s="1543" t="s">
        <v>1976</v>
      </c>
      <c r="B449" s="1542" t="s">
        <v>1971</v>
      </c>
      <c r="C449" s="1541" t="s">
        <v>8</v>
      </c>
      <c r="D449" s="1540" t="s">
        <v>643</v>
      </c>
      <c r="E449" s="1539" t="s">
        <v>1975</v>
      </c>
      <c r="F449" s="1016">
        <v>2.439419</v>
      </c>
      <c r="G449" s="1520">
        <v>2.0485549999999999</v>
      </c>
      <c r="H449" s="1017">
        <v>0</v>
      </c>
      <c r="I449" s="1016">
        <v>0.54962599999999995</v>
      </c>
      <c r="J449" s="1520">
        <v>0.37487300000000001</v>
      </c>
      <c r="K449" s="1017">
        <v>0</v>
      </c>
      <c r="L449" s="1016">
        <v>4.7435999999999999E-2</v>
      </c>
      <c r="M449" s="1520">
        <v>4.1263000000000001E-2</v>
      </c>
      <c r="N449" s="1017">
        <v>0</v>
      </c>
      <c r="O449" s="1000">
        <v>1.4610000000000001E-3</v>
      </c>
      <c r="P449" s="1519">
        <v>2.0500000000000002E-3</v>
      </c>
      <c r="Q449" s="1001">
        <v>0</v>
      </c>
      <c r="R449" s="1000">
        <v>1E-3</v>
      </c>
      <c r="S449" s="1519">
        <v>1E-3</v>
      </c>
      <c r="T449" s="1001">
        <v>0</v>
      </c>
      <c r="U449" s="1000">
        <v>1E-3</v>
      </c>
      <c r="V449" s="1519">
        <v>1E-3</v>
      </c>
      <c r="W449" s="1001">
        <v>0</v>
      </c>
      <c r="X449" s="1000">
        <v>2.92E-4</v>
      </c>
      <c r="Y449" s="1519">
        <v>4.0999999999999999E-4</v>
      </c>
      <c r="Z449" s="1001">
        <v>0</v>
      </c>
      <c r="AA449" s="1014" t="s">
        <v>114</v>
      </c>
      <c r="AB449" s="1518" t="s">
        <v>114</v>
      </c>
      <c r="AC449" s="1015" t="s">
        <v>114</v>
      </c>
    </row>
    <row r="450" spans="1:29" s="693" customFormat="1" ht="15" customHeight="1" x14ac:dyDescent="0.2">
      <c r="A450" s="1543" t="s">
        <v>1974</v>
      </c>
      <c r="B450" s="1542" t="s">
        <v>1971</v>
      </c>
      <c r="C450" s="1541" t="s">
        <v>8</v>
      </c>
      <c r="D450" s="1540" t="s">
        <v>645</v>
      </c>
      <c r="E450" s="1539" t="s">
        <v>1973</v>
      </c>
      <c r="F450" s="1016">
        <v>2.0485549999999999</v>
      </c>
      <c r="G450" s="1520">
        <v>2.439419</v>
      </c>
      <c r="H450" s="1017">
        <v>0</v>
      </c>
      <c r="I450" s="1016">
        <v>0</v>
      </c>
      <c r="J450" s="1520">
        <v>0</v>
      </c>
      <c r="K450" s="1017">
        <v>0</v>
      </c>
      <c r="L450" s="1016">
        <v>4.1263000000000001E-2</v>
      </c>
      <c r="M450" s="1520">
        <v>4.7435999999999999E-2</v>
      </c>
      <c r="N450" s="1017">
        <v>0</v>
      </c>
      <c r="O450" s="1000">
        <v>1.4610000000000001E-3</v>
      </c>
      <c r="P450" s="1519">
        <v>2.0500000000000002E-3</v>
      </c>
      <c r="Q450" s="1001">
        <v>0</v>
      </c>
      <c r="R450" s="1000">
        <v>1E-3</v>
      </c>
      <c r="S450" s="1519">
        <v>1E-3</v>
      </c>
      <c r="T450" s="1001">
        <v>0</v>
      </c>
      <c r="U450" s="1000">
        <v>1E-3</v>
      </c>
      <c r="V450" s="1519">
        <v>1E-3</v>
      </c>
      <c r="W450" s="1001">
        <v>0</v>
      </c>
      <c r="X450" s="1000">
        <v>2.92E-4</v>
      </c>
      <c r="Y450" s="1519">
        <v>4.0999999999999999E-4</v>
      </c>
      <c r="Z450" s="1001">
        <v>0</v>
      </c>
      <c r="AA450" s="1014" t="s">
        <v>114</v>
      </c>
      <c r="AB450" s="1518" t="s">
        <v>114</v>
      </c>
      <c r="AC450" s="1015" t="s">
        <v>114</v>
      </c>
    </row>
    <row r="451" spans="1:29" s="693" customFormat="1" ht="15" customHeight="1" x14ac:dyDescent="0.2">
      <c r="A451" s="1543" t="s">
        <v>1972</v>
      </c>
      <c r="B451" s="1542" t="s">
        <v>1971</v>
      </c>
      <c r="C451" s="1541" t="s">
        <v>744</v>
      </c>
      <c r="D451" s="1540" t="s">
        <v>114</v>
      </c>
      <c r="E451" s="1539" t="s">
        <v>163</v>
      </c>
      <c r="F451" s="1016">
        <v>0</v>
      </c>
      <c r="G451" s="1520">
        <v>0</v>
      </c>
      <c r="H451" s="1017">
        <v>0</v>
      </c>
      <c r="I451" s="1016">
        <v>0</v>
      </c>
      <c r="J451" s="1520">
        <v>0</v>
      </c>
      <c r="K451" s="1017">
        <v>0</v>
      </c>
      <c r="L451" s="1016">
        <v>0</v>
      </c>
      <c r="M451" s="1520">
        <v>0</v>
      </c>
      <c r="N451" s="1017">
        <v>0</v>
      </c>
      <c r="O451" s="1000">
        <v>0</v>
      </c>
      <c r="P451" s="1519">
        <v>0</v>
      </c>
      <c r="Q451" s="1001">
        <v>0</v>
      </c>
      <c r="R451" s="1000">
        <v>0</v>
      </c>
      <c r="S451" s="1519">
        <v>0</v>
      </c>
      <c r="T451" s="1001">
        <v>0</v>
      </c>
      <c r="U451" s="1000">
        <v>0</v>
      </c>
      <c r="V451" s="1519">
        <v>0</v>
      </c>
      <c r="W451" s="1001">
        <v>0</v>
      </c>
      <c r="X451" s="1000">
        <v>0</v>
      </c>
      <c r="Y451" s="1519">
        <v>0</v>
      </c>
      <c r="Z451" s="1001">
        <v>0</v>
      </c>
      <c r="AA451" s="1014" t="s">
        <v>114</v>
      </c>
      <c r="AB451" s="1518" t="s">
        <v>114</v>
      </c>
      <c r="AC451" s="1015" t="s">
        <v>114</v>
      </c>
    </row>
    <row r="452" spans="1:29" s="693" customFormat="1" ht="15" customHeight="1" x14ac:dyDescent="0.2">
      <c r="A452" s="1538" t="s">
        <v>1970</v>
      </c>
      <c r="B452" s="1537" t="s">
        <v>1957</v>
      </c>
      <c r="C452" s="1536" t="s">
        <v>8</v>
      </c>
      <c r="D452" s="1535" t="s">
        <v>745</v>
      </c>
      <c r="E452" s="1534" t="s">
        <v>1969</v>
      </c>
      <c r="F452" s="1016">
        <v>17.489999999999998</v>
      </c>
      <c r="G452" s="1520">
        <v>18.04</v>
      </c>
      <c r="H452" s="1017">
        <v>25.51</v>
      </c>
      <c r="I452" s="1016">
        <v>3.36</v>
      </c>
      <c r="J452" s="1520">
        <v>1.61</v>
      </c>
      <c r="K452" s="1017">
        <v>1.1299999999999999</v>
      </c>
      <c r="L452" s="1016">
        <v>0.12</v>
      </c>
      <c r="M452" s="1520">
        <v>0.27</v>
      </c>
      <c r="N452" s="1017">
        <v>0.42</v>
      </c>
      <c r="O452" s="1000">
        <v>0.02</v>
      </c>
      <c r="P452" s="1519">
        <v>0.02</v>
      </c>
      <c r="Q452" s="1001">
        <v>0.02</v>
      </c>
      <c r="R452" s="1000">
        <v>2E-3</v>
      </c>
      <c r="S452" s="1519">
        <v>2E-3</v>
      </c>
      <c r="T452" s="1001">
        <v>2E-3</v>
      </c>
      <c r="U452" s="1000">
        <v>2E-3</v>
      </c>
      <c r="V452" s="1519">
        <v>2E-3</v>
      </c>
      <c r="W452" s="1001">
        <v>2E-3</v>
      </c>
      <c r="X452" s="1000">
        <v>4.0000000000000001E-3</v>
      </c>
      <c r="Y452" s="1519">
        <v>4.0000000000000001E-3</v>
      </c>
      <c r="Z452" s="1001">
        <v>4.0000000000000001E-3</v>
      </c>
      <c r="AA452" s="1014" t="s">
        <v>114</v>
      </c>
      <c r="AB452" s="1518" t="s">
        <v>114</v>
      </c>
      <c r="AC452" s="1015" t="s">
        <v>114</v>
      </c>
    </row>
    <row r="453" spans="1:29" s="693" customFormat="1" ht="15" customHeight="1" x14ac:dyDescent="0.2">
      <c r="A453" s="1538" t="s">
        <v>1968</v>
      </c>
      <c r="B453" s="1537" t="s">
        <v>1957</v>
      </c>
      <c r="C453" s="1536" t="s">
        <v>8</v>
      </c>
      <c r="D453" s="1535" t="s">
        <v>637</v>
      </c>
      <c r="E453" s="1534" t="s">
        <v>1967</v>
      </c>
      <c r="F453" s="1016">
        <v>7.4469849999999997</v>
      </c>
      <c r="G453" s="1520">
        <v>7.3933439999999999</v>
      </c>
      <c r="H453" s="1017">
        <v>12.06</v>
      </c>
      <c r="I453" s="1016">
        <v>4.8474690000000002</v>
      </c>
      <c r="J453" s="1520">
        <v>3.579142</v>
      </c>
      <c r="K453" s="1017">
        <v>0</v>
      </c>
      <c r="L453" s="1016">
        <v>0.109821</v>
      </c>
      <c r="M453" s="1520">
        <v>9.7249000000000002E-2</v>
      </c>
      <c r="N453" s="1017">
        <v>1.22</v>
      </c>
      <c r="O453" s="1000">
        <v>0.02</v>
      </c>
      <c r="P453" s="1519">
        <v>0.02</v>
      </c>
      <c r="Q453" s="1001">
        <v>0.02</v>
      </c>
      <c r="R453" s="1000">
        <v>2E-3</v>
      </c>
      <c r="S453" s="1519">
        <v>2E-3</v>
      </c>
      <c r="T453" s="1001">
        <v>2E-3</v>
      </c>
      <c r="U453" s="1000">
        <v>1E-3</v>
      </c>
      <c r="V453" s="1519">
        <v>1E-3</v>
      </c>
      <c r="W453" s="1001">
        <v>2E-3</v>
      </c>
      <c r="X453" s="1000">
        <v>4.0000000000000001E-3</v>
      </c>
      <c r="Y453" s="1519">
        <v>4.0000000000000001E-3</v>
      </c>
      <c r="Z453" s="1001">
        <v>4.0000000000000001E-3</v>
      </c>
      <c r="AA453" s="1014" t="s">
        <v>114</v>
      </c>
      <c r="AB453" s="1518" t="s">
        <v>114</v>
      </c>
      <c r="AC453" s="1015" t="s">
        <v>114</v>
      </c>
    </row>
    <row r="454" spans="1:29" s="693" customFormat="1" ht="15" customHeight="1" x14ac:dyDescent="0.2">
      <c r="A454" s="1538" t="s">
        <v>1966</v>
      </c>
      <c r="B454" s="1537" t="s">
        <v>1957</v>
      </c>
      <c r="C454" s="1536" t="s">
        <v>8</v>
      </c>
      <c r="D454" s="1535" t="s">
        <v>639</v>
      </c>
      <c r="E454" s="1534" t="s">
        <v>1965</v>
      </c>
      <c r="F454" s="987">
        <v>5.3836250000000003</v>
      </c>
      <c r="G454" s="1533">
        <v>9.6448409999999996</v>
      </c>
      <c r="H454" s="988">
        <v>9.31</v>
      </c>
      <c r="I454" s="987">
        <v>0.62845899999999999</v>
      </c>
      <c r="J454" s="1533">
        <v>0.21734200000000001</v>
      </c>
      <c r="K454" s="988">
        <v>0</v>
      </c>
      <c r="L454" s="987">
        <v>0.57047099999999995</v>
      </c>
      <c r="M454" s="1533">
        <v>0.31046699999999999</v>
      </c>
      <c r="N454" s="988">
        <v>0.53</v>
      </c>
      <c r="O454" s="992">
        <v>5.3829999999999998E-3</v>
      </c>
      <c r="P454" s="1532">
        <v>7.27E-4</v>
      </c>
      <c r="Q454" s="993">
        <v>0.01</v>
      </c>
      <c r="R454" s="1000">
        <v>2E-3</v>
      </c>
      <c r="S454" s="1519">
        <v>2E-3</v>
      </c>
      <c r="T454" s="1001">
        <v>2E-3</v>
      </c>
      <c r="U454" s="1000">
        <v>2E-3</v>
      </c>
      <c r="V454" s="1519">
        <v>2E-3</v>
      </c>
      <c r="W454" s="1001">
        <v>2E-3</v>
      </c>
      <c r="X454" s="1000">
        <v>1.077E-3</v>
      </c>
      <c r="Y454" s="1519">
        <v>1.45E-4</v>
      </c>
      <c r="Z454" s="1001">
        <v>2E-3</v>
      </c>
      <c r="AA454" s="1014" t="s">
        <v>114</v>
      </c>
      <c r="AB454" s="1518" t="s">
        <v>114</v>
      </c>
      <c r="AC454" s="1015" t="s">
        <v>114</v>
      </c>
    </row>
    <row r="455" spans="1:29" s="693" customFormat="1" ht="15" customHeight="1" x14ac:dyDescent="0.2">
      <c r="A455" s="1538" t="s">
        <v>1964</v>
      </c>
      <c r="B455" s="1537" t="s">
        <v>1957</v>
      </c>
      <c r="C455" s="1536" t="s">
        <v>8</v>
      </c>
      <c r="D455" s="1535" t="s">
        <v>641</v>
      </c>
      <c r="E455" s="1534" t="s">
        <v>1963</v>
      </c>
      <c r="F455" s="987">
        <v>1.874441</v>
      </c>
      <c r="G455" s="1533">
        <v>0.86918200000000001</v>
      </c>
      <c r="H455" s="988">
        <v>0.51856199999999997</v>
      </c>
      <c r="I455" s="987">
        <v>0.29286800000000002</v>
      </c>
      <c r="J455" s="1533">
        <v>0.159391</v>
      </c>
      <c r="K455" s="988">
        <v>8.5263000000000005E-2</v>
      </c>
      <c r="L455" s="987">
        <v>5.7332000000000001E-2</v>
      </c>
      <c r="M455" s="1533">
        <v>1.2678999999999999E-2</v>
      </c>
      <c r="N455" s="988">
        <v>8.9143E-2</v>
      </c>
      <c r="O455" s="992">
        <v>0.01</v>
      </c>
      <c r="P455" s="1532">
        <v>0.01</v>
      </c>
      <c r="Q455" s="993">
        <v>0.01</v>
      </c>
      <c r="R455" s="1000">
        <v>2E-3</v>
      </c>
      <c r="S455" s="1519">
        <v>2E-3</v>
      </c>
      <c r="T455" s="1001">
        <v>2E-3</v>
      </c>
      <c r="U455" s="1000">
        <v>2E-3</v>
      </c>
      <c r="V455" s="1519">
        <v>2E-3</v>
      </c>
      <c r="W455" s="1001">
        <v>2E-3</v>
      </c>
      <c r="X455" s="1000">
        <v>2E-3</v>
      </c>
      <c r="Y455" s="1519">
        <v>2E-3</v>
      </c>
      <c r="Z455" s="1001">
        <v>2E-3</v>
      </c>
      <c r="AA455" s="1014" t="s">
        <v>114</v>
      </c>
      <c r="AB455" s="1518" t="s">
        <v>114</v>
      </c>
      <c r="AC455" s="1015" t="s">
        <v>114</v>
      </c>
    </row>
    <row r="456" spans="1:29" s="693" customFormat="1" ht="15" customHeight="1" x14ac:dyDescent="0.2">
      <c r="A456" s="1538" t="s">
        <v>1962</v>
      </c>
      <c r="B456" s="1537" t="s">
        <v>1957</v>
      </c>
      <c r="C456" s="1536" t="s">
        <v>8</v>
      </c>
      <c r="D456" s="1535" t="s">
        <v>643</v>
      </c>
      <c r="E456" s="1534" t="s">
        <v>1961</v>
      </c>
      <c r="F456" s="987">
        <v>1.6180380000000001</v>
      </c>
      <c r="G456" s="1533">
        <v>0.30008000000000001</v>
      </c>
      <c r="H456" s="988">
        <v>0.48096499999999998</v>
      </c>
      <c r="I456" s="987">
        <v>0.39075900000000002</v>
      </c>
      <c r="J456" s="1533">
        <v>5.3681E-2</v>
      </c>
      <c r="K456" s="988">
        <v>8.5073999999999997E-2</v>
      </c>
      <c r="L456" s="987">
        <v>0.15160999999999999</v>
      </c>
      <c r="M456" s="1533">
        <v>2.8417999999999999E-2</v>
      </c>
      <c r="N456" s="988">
        <v>0.130694</v>
      </c>
      <c r="O456" s="992">
        <v>0.9</v>
      </c>
      <c r="P456" s="1532">
        <v>2.2000000000000002</v>
      </c>
      <c r="Q456" s="993">
        <v>2E-3</v>
      </c>
      <c r="R456" s="1000">
        <v>2E-3</v>
      </c>
      <c r="S456" s="1519">
        <v>2E-3</v>
      </c>
      <c r="T456" s="1001">
        <v>2E-3</v>
      </c>
      <c r="U456" s="1000">
        <v>2E-3</v>
      </c>
      <c r="V456" s="1519">
        <v>2E-3</v>
      </c>
      <c r="W456" s="1001">
        <v>2E-3</v>
      </c>
      <c r="X456" s="1000">
        <v>4.0000000000000002E-4</v>
      </c>
      <c r="Y456" s="1519">
        <v>4.0000000000000002E-4</v>
      </c>
      <c r="Z456" s="1001">
        <v>4.0000000000000002E-4</v>
      </c>
      <c r="AA456" s="1014" t="s">
        <v>114</v>
      </c>
      <c r="AB456" s="1518" t="s">
        <v>114</v>
      </c>
      <c r="AC456" s="1015" t="s">
        <v>114</v>
      </c>
    </row>
    <row r="457" spans="1:29" s="693" customFormat="1" ht="15" customHeight="1" x14ac:dyDescent="0.2">
      <c r="A457" s="1538" t="s">
        <v>1960</v>
      </c>
      <c r="B457" s="1537" t="s">
        <v>1957</v>
      </c>
      <c r="C457" s="1536" t="s">
        <v>8</v>
      </c>
      <c r="D457" s="1535" t="s">
        <v>645</v>
      </c>
      <c r="E457" s="1534" t="s">
        <v>1959</v>
      </c>
      <c r="F457" s="987">
        <v>0.26257000000000003</v>
      </c>
      <c r="G457" s="1533">
        <v>1.415783</v>
      </c>
      <c r="H457" s="988">
        <v>0.42084500000000002</v>
      </c>
      <c r="I457" s="987">
        <v>0</v>
      </c>
      <c r="J457" s="1533">
        <v>0</v>
      </c>
      <c r="K457" s="988">
        <v>0</v>
      </c>
      <c r="L457" s="987">
        <v>1.8945E-2</v>
      </c>
      <c r="M457" s="1533">
        <v>0.101074</v>
      </c>
      <c r="N457" s="988">
        <v>8.7129999999999999E-2</v>
      </c>
      <c r="O457" s="992">
        <v>3.0699999999999998E-4</v>
      </c>
      <c r="P457" s="1532">
        <v>4.5800000000000002E-4</v>
      </c>
      <c r="Q457" s="993">
        <v>2.3599999999999999E-4</v>
      </c>
      <c r="R457" s="1000">
        <v>2E-3</v>
      </c>
      <c r="S457" s="1519">
        <v>2E-3</v>
      </c>
      <c r="T457" s="1001">
        <v>2E-3</v>
      </c>
      <c r="U457" s="1000">
        <v>2E-3</v>
      </c>
      <c r="V457" s="1519">
        <v>2E-3</v>
      </c>
      <c r="W457" s="1001">
        <v>2E-3</v>
      </c>
      <c r="X457" s="1000">
        <v>6.0999999999999999E-5</v>
      </c>
      <c r="Y457" s="1519">
        <v>9.2E-5</v>
      </c>
      <c r="Z457" s="1001">
        <v>4.6999999999999997E-5</v>
      </c>
      <c r="AA457" s="1014" t="s">
        <v>114</v>
      </c>
      <c r="AB457" s="1518" t="s">
        <v>114</v>
      </c>
      <c r="AC457" s="1015" t="s">
        <v>114</v>
      </c>
    </row>
    <row r="458" spans="1:29" s="693" customFormat="1" ht="15" customHeight="1" x14ac:dyDescent="0.2">
      <c r="A458" s="1538" t="s">
        <v>1958</v>
      </c>
      <c r="B458" s="1537" t="s">
        <v>1957</v>
      </c>
      <c r="C458" s="1536" t="s">
        <v>744</v>
      </c>
      <c r="D458" s="1535" t="s">
        <v>114</v>
      </c>
      <c r="E458" s="1534" t="s">
        <v>163</v>
      </c>
      <c r="F458" s="987">
        <v>0</v>
      </c>
      <c r="G458" s="1533">
        <v>0</v>
      </c>
      <c r="H458" s="988">
        <v>0</v>
      </c>
      <c r="I458" s="987">
        <v>0</v>
      </c>
      <c r="J458" s="1533">
        <v>0</v>
      </c>
      <c r="K458" s="988">
        <v>0</v>
      </c>
      <c r="L458" s="987">
        <v>0</v>
      </c>
      <c r="M458" s="1533">
        <v>0</v>
      </c>
      <c r="N458" s="988">
        <v>0</v>
      </c>
      <c r="O458" s="992">
        <v>0</v>
      </c>
      <c r="P458" s="1532">
        <v>0</v>
      </c>
      <c r="Q458" s="993">
        <v>0</v>
      </c>
      <c r="R458" s="1000">
        <v>0</v>
      </c>
      <c r="S458" s="1519">
        <v>0</v>
      </c>
      <c r="T458" s="1001">
        <v>0</v>
      </c>
      <c r="U458" s="1000">
        <v>0</v>
      </c>
      <c r="V458" s="1519">
        <v>0</v>
      </c>
      <c r="W458" s="1001">
        <v>0</v>
      </c>
      <c r="X458" s="1000">
        <v>0</v>
      </c>
      <c r="Y458" s="1519">
        <v>0</v>
      </c>
      <c r="Z458" s="1001">
        <v>0</v>
      </c>
      <c r="AA458" s="1014" t="s">
        <v>114</v>
      </c>
      <c r="AB458" s="1518" t="s">
        <v>114</v>
      </c>
      <c r="AC458" s="1015" t="s">
        <v>114</v>
      </c>
    </row>
    <row r="459" spans="1:29" s="693" customFormat="1" x14ac:dyDescent="0.2">
      <c r="E459" s="694"/>
      <c r="AA459" s="695"/>
      <c r="AB459" s="695"/>
      <c r="AC459" s="695"/>
    </row>
    <row r="460" spans="1:29" s="693" customFormat="1" x14ac:dyDescent="0.2">
      <c r="E460" s="694"/>
      <c r="AA460" s="695"/>
      <c r="AB460" s="695"/>
      <c r="AC460" s="695"/>
    </row>
    <row r="461" spans="1:29" s="693" customFormat="1" x14ac:dyDescent="0.2">
      <c r="A461" s="1531" t="s">
        <v>1956</v>
      </c>
      <c r="E461" s="694"/>
      <c r="AA461" s="695"/>
      <c r="AB461" s="695"/>
      <c r="AC461" s="695"/>
    </row>
    <row r="462" spans="1:29" s="693" customFormat="1" x14ac:dyDescent="0.2">
      <c r="A462" s="1530" t="s">
        <v>856</v>
      </c>
      <c r="B462" s="1529" t="s">
        <v>202</v>
      </c>
      <c r="C462" s="1528" t="s">
        <v>8</v>
      </c>
      <c r="D462" s="1527" t="s">
        <v>1515</v>
      </c>
      <c r="E462" s="1526" t="s">
        <v>1937</v>
      </c>
      <c r="F462" s="1016">
        <v>73.825999999999993</v>
      </c>
      <c r="G462" s="1520">
        <v>41.378999999999998</v>
      </c>
      <c r="H462" s="1017">
        <v>36.427</v>
      </c>
      <c r="I462" s="1016">
        <v>41.055999999999997</v>
      </c>
      <c r="J462" s="1520">
        <v>4.7778</v>
      </c>
      <c r="K462" s="1017">
        <v>4.8782399999999999</v>
      </c>
      <c r="L462" s="1016">
        <v>6.3414999999999999</v>
      </c>
      <c r="M462" s="1520">
        <v>9.6758000000000006</v>
      </c>
      <c r="N462" s="1017">
        <v>13.840999999999999</v>
      </c>
      <c r="O462" s="1000">
        <v>0.38834999999999997</v>
      </c>
      <c r="P462" s="1519">
        <v>0.39879999999999999</v>
      </c>
      <c r="Q462" s="1001">
        <v>0.403976</v>
      </c>
      <c r="R462" s="1000">
        <v>2E-3</v>
      </c>
      <c r="S462" s="1519">
        <v>2E-3</v>
      </c>
      <c r="T462" s="1001">
        <v>2E-3</v>
      </c>
      <c r="U462" s="1000">
        <v>0</v>
      </c>
      <c r="V462" s="1519">
        <v>0</v>
      </c>
      <c r="W462" s="1001">
        <v>0</v>
      </c>
      <c r="X462" s="1000">
        <v>7.7670000000000003E-2</v>
      </c>
      <c r="Y462" s="1519">
        <v>7.9759999999999998E-2</v>
      </c>
      <c r="Z462" s="1001">
        <v>8.0754999999999993E-2</v>
      </c>
      <c r="AA462" s="1014">
        <v>697.90292551351843</v>
      </c>
      <c r="AB462" s="1518">
        <v>448.85054043582647</v>
      </c>
      <c r="AC462" s="1015">
        <v>525.92211190051376</v>
      </c>
    </row>
    <row r="463" spans="1:29" s="693" customFormat="1" x14ac:dyDescent="0.2">
      <c r="A463" s="1530" t="s">
        <v>1028</v>
      </c>
      <c r="B463" s="1529" t="s">
        <v>202</v>
      </c>
      <c r="C463" s="1528" t="s">
        <v>18</v>
      </c>
      <c r="D463" s="1527" t="s">
        <v>128</v>
      </c>
      <c r="E463" s="1526" t="s">
        <v>1912</v>
      </c>
      <c r="F463" s="1016">
        <v>0.55332700000000001</v>
      </c>
      <c r="G463" s="1520">
        <v>0.31433899999999998</v>
      </c>
      <c r="H463" s="1017">
        <v>0.32547199999999998</v>
      </c>
      <c r="I463" s="1016">
        <v>7.5672000000000003E-2</v>
      </c>
      <c r="J463" s="1520">
        <v>4.2838000000000001E-2</v>
      </c>
      <c r="K463" s="1017">
        <v>5.5589999999999997E-3</v>
      </c>
      <c r="L463" s="1016">
        <v>1.3352200000000001</v>
      </c>
      <c r="M463" s="1520">
        <v>0.53628500000000001</v>
      </c>
      <c r="N463" s="1017">
        <v>0.2021</v>
      </c>
      <c r="O463" s="1000">
        <v>6.0460000000000002E-3</v>
      </c>
      <c r="P463" s="1519">
        <v>4.1939999999999998E-3</v>
      </c>
      <c r="Q463" s="1001">
        <v>3.725E-3</v>
      </c>
      <c r="R463" s="1000">
        <v>0.1</v>
      </c>
      <c r="S463" s="1519">
        <v>0.1</v>
      </c>
      <c r="T463" s="1001">
        <v>0.1</v>
      </c>
      <c r="U463" s="1000">
        <v>0</v>
      </c>
      <c r="V463" s="1519">
        <v>0</v>
      </c>
      <c r="W463" s="1001">
        <v>0</v>
      </c>
      <c r="X463" s="1000">
        <v>1.946E-3</v>
      </c>
      <c r="Y463" s="1519">
        <v>1.0560000000000001E-3</v>
      </c>
      <c r="Z463" s="1001">
        <v>7.8600000000000002E-4</v>
      </c>
      <c r="AA463" s="1014">
        <v>336.11817965811764</v>
      </c>
      <c r="AB463" s="1518">
        <v>248.13073351839125</v>
      </c>
      <c r="AC463" s="1015">
        <v>221.11858287627825</v>
      </c>
    </row>
    <row r="464" spans="1:29" s="693" customFormat="1" x14ac:dyDescent="0.2">
      <c r="A464" s="1530" t="s">
        <v>1029</v>
      </c>
      <c r="B464" s="1529" t="s">
        <v>202</v>
      </c>
      <c r="C464" s="1528" t="s">
        <v>18</v>
      </c>
      <c r="D464" s="1527" t="s">
        <v>131</v>
      </c>
      <c r="E464" s="1526" t="s">
        <v>1912</v>
      </c>
      <c r="F464" s="1016">
        <v>1.11198</v>
      </c>
      <c r="G464" s="1520">
        <v>0.63539999999999996</v>
      </c>
      <c r="H464" s="1017">
        <v>0.64395000000000002</v>
      </c>
      <c r="I464" s="1016">
        <v>0.13520599999999999</v>
      </c>
      <c r="J464" s="1520">
        <v>7.8488000000000002E-2</v>
      </c>
      <c r="K464" s="1017">
        <v>9.9019999999999993E-3</v>
      </c>
      <c r="L464" s="1016">
        <v>3.7895500000000002</v>
      </c>
      <c r="M464" s="1520">
        <v>0.86565099999999995</v>
      </c>
      <c r="N464" s="1017">
        <v>0.400565</v>
      </c>
      <c r="O464" s="1000">
        <v>1.2586999999999999E-2</v>
      </c>
      <c r="P464" s="1519">
        <v>8.5620000000000002E-3</v>
      </c>
      <c r="Q464" s="1001">
        <v>7.3990000000000002E-3</v>
      </c>
      <c r="R464" s="1000">
        <v>0.1</v>
      </c>
      <c r="S464" s="1519">
        <v>0.1</v>
      </c>
      <c r="T464" s="1001">
        <v>0.1</v>
      </c>
      <c r="U464" s="1000">
        <v>0</v>
      </c>
      <c r="V464" s="1519">
        <v>0</v>
      </c>
      <c r="W464" s="1001">
        <v>0</v>
      </c>
      <c r="X464" s="1000">
        <v>3.5140000000000002E-3</v>
      </c>
      <c r="Y464" s="1519">
        <v>1.817E-3</v>
      </c>
      <c r="Z464" s="1001">
        <v>1.374E-3</v>
      </c>
      <c r="AA464" s="1014">
        <v>940.41979023498834</v>
      </c>
      <c r="AB464" s="1518">
        <v>677.90698289120064</v>
      </c>
      <c r="AC464" s="1015">
        <v>555.87148528744865</v>
      </c>
    </row>
    <row r="465" spans="1:29" s="693" customFormat="1" x14ac:dyDescent="0.2">
      <c r="A465" s="1530" t="s">
        <v>867</v>
      </c>
      <c r="B465" s="1529" t="s">
        <v>202</v>
      </c>
      <c r="C465" s="1528" t="s">
        <v>44</v>
      </c>
      <c r="D465" s="1527" t="s">
        <v>126</v>
      </c>
      <c r="E465" s="1526" t="s">
        <v>1951</v>
      </c>
      <c r="F465" s="1016">
        <v>2.5681430000000001</v>
      </c>
      <c r="G465" s="1520">
        <v>1.2556849999999999</v>
      </c>
      <c r="H465" s="1017">
        <v>0.68103599999999997</v>
      </c>
      <c r="I465" s="1016">
        <v>1.7468999999999998E-2</v>
      </c>
      <c r="J465" s="1520">
        <v>1.2741000000000001E-2</v>
      </c>
      <c r="K465" s="1017">
        <v>9.1579999999999995E-3</v>
      </c>
      <c r="L465" s="1016">
        <v>4.63706</v>
      </c>
      <c r="M465" s="1520">
        <v>2.7720199999999999</v>
      </c>
      <c r="N465" s="1017">
        <v>1.7375499999999999</v>
      </c>
      <c r="O465" s="1000">
        <v>9.8790000000000006E-3</v>
      </c>
      <c r="P465" s="1519">
        <v>6.5640000000000004E-3</v>
      </c>
      <c r="Q465" s="1001">
        <v>5.5529999999999998E-3</v>
      </c>
      <c r="R465" s="1000">
        <v>1.7999999999999999E-2</v>
      </c>
      <c r="S465" s="1519">
        <v>1.7999999999999999E-2</v>
      </c>
      <c r="T465" s="1001">
        <v>1.7999999999999999E-2</v>
      </c>
      <c r="U465" s="1000">
        <v>0.03</v>
      </c>
      <c r="V465" s="1519">
        <v>0.04</v>
      </c>
      <c r="W465" s="1001">
        <v>3.4000000000000002E-2</v>
      </c>
      <c r="X465" s="1000">
        <v>4.8009999999999997E-3</v>
      </c>
      <c r="Y465" s="1519">
        <v>2.6310000000000001E-3</v>
      </c>
      <c r="Z465" s="1001">
        <v>1.802E-3</v>
      </c>
      <c r="AA465" s="1014">
        <v>520.68664415607816</v>
      </c>
      <c r="AB465" s="1518">
        <v>340.16507313302668</v>
      </c>
      <c r="AC465" s="1015">
        <v>293.01150947180287</v>
      </c>
    </row>
    <row r="466" spans="1:29" s="693" customFormat="1" x14ac:dyDescent="0.2">
      <c r="A466" s="1530" t="s">
        <v>883</v>
      </c>
      <c r="B466" s="1529" t="s">
        <v>202</v>
      </c>
      <c r="C466" s="1528" t="s">
        <v>44</v>
      </c>
      <c r="D466" s="1527" t="s">
        <v>129</v>
      </c>
      <c r="E466" s="1526" t="s">
        <v>1951</v>
      </c>
      <c r="F466" s="1016">
        <v>3.4738600000000002</v>
      </c>
      <c r="G466" s="1520">
        <v>1.7956300000000001</v>
      </c>
      <c r="H466" s="1017">
        <v>1.55704</v>
      </c>
      <c r="I466" s="1016">
        <v>3.3659000000000001E-2</v>
      </c>
      <c r="J466" s="1520">
        <v>2.3866999999999999E-2</v>
      </c>
      <c r="K466" s="1017">
        <v>1.6542000000000001E-2</v>
      </c>
      <c r="L466" s="1016">
        <v>6.9193800000000003</v>
      </c>
      <c r="M466" s="1520">
        <v>4.8479200000000002</v>
      </c>
      <c r="N466" s="1017">
        <v>3.8556599999999999</v>
      </c>
      <c r="O466" s="1000">
        <v>1.9824000000000001E-2</v>
      </c>
      <c r="P466" s="1519">
        <v>1.3258000000000001E-2</v>
      </c>
      <c r="Q466" s="1001">
        <v>1.1214E-2</v>
      </c>
      <c r="R466" s="1000">
        <v>1.7999999999999999E-2</v>
      </c>
      <c r="S466" s="1519">
        <v>1.7999999999999999E-2</v>
      </c>
      <c r="T466" s="1001">
        <v>1.7999999999999999E-2</v>
      </c>
      <c r="U466" s="1000">
        <v>0.03</v>
      </c>
      <c r="V466" s="1519">
        <v>0.04</v>
      </c>
      <c r="W466" s="1001">
        <v>3.4000000000000002E-2</v>
      </c>
      <c r="X466" s="1000">
        <v>9.5300000000000003E-3</v>
      </c>
      <c r="Y466" s="1519">
        <v>5.1850000000000004E-3</v>
      </c>
      <c r="Z466" s="1001">
        <v>3.588E-3</v>
      </c>
      <c r="AA466" s="1014">
        <v>924.31613101553319</v>
      </c>
      <c r="AB466" s="1518">
        <v>617.34886629294533</v>
      </c>
      <c r="AC466" s="1015">
        <v>516.45874390263691</v>
      </c>
    </row>
    <row r="467" spans="1:29" s="693" customFormat="1" x14ac:dyDescent="0.2">
      <c r="A467" s="1530" t="s">
        <v>869</v>
      </c>
      <c r="B467" s="1529" t="s">
        <v>202</v>
      </c>
      <c r="C467" s="1528" t="s">
        <v>44</v>
      </c>
      <c r="D467" s="1527" t="s">
        <v>870</v>
      </c>
      <c r="E467" s="1526" t="s">
        <v>1942</v>
      </c>
      <c r="F467" s="1016">
        <v>1.1761200000000001</v>
      </c>
      <c r="G467" s="1520">
        <v>0.57235100000000005</v>
      </c>
      <c r="H467" s="1017">
        <v>0.45551900000000001</v>
      </c>
      <c r="I467" s="1016">
        <v>0.250608</v>
      </c>
      <c r="J467" s="1520">
        <v>0.119169</v>
      </c>
      <c r="K467" s="1017">
        <v>6.8496000000000001E-2</v>
      </c>
      <c r="L467" s="1016">
        <v>2.4946000000000002</v>
      </c>
      <c r="M467" s="1520">
        <v>1.2775799999999999</v>
      </c>
      <c r="N467" s="1017">
        <v>1.21987</v>
      </c>
      <c r="O467" s="1000">
        <v>1.1037E-2</v>
      </c>
      <c r="P467" s="1519">
        <v>6.7860000000000004E-3</v>
      </c>
      <c r="Q467" s="1001">
        <v>5.4289999999999998E-3</v>
      </c>
      <c r="R467" s="1000">
        <v>3.0000000000000001E-3</v>
      </c>
      <c r="S467" s="1519">
        <v>3.0000000000000001E-3</v>
      </c>
      <c r="T467" s="1001">
        <v>3.0000000000000001E-3</v>
      </c>
      <c r="U467" s="1000">
        <v>0.03</v>
      </c>
      <c r="V467" s="1519">
        <v>0.04</v>
      </c>
      <c r="W467" s="1001">
        <v>3.4000000000000002E-2</v>
      </c>
      <c r="X467" s="1000">
        <v>5.6670000000000002E-3</v>
      </c>
      <c r="Y467" s="1519">
        <v>2.8479999999999998E-3</v>
      </c>
      <c r="Z467" s="1001">
        <v>1.7730000000000001E-3</v>
      </c>
      <c r="AA467" s="1014">
        <v>608.32531965565931</v>
      </c>
      <c r="AB467" s="1518">
        <v>364.66810881788467</v>
      </c>
      <c r="AC467" s="1015">
        <v>297.06111871465095</v>
      </c>
    </row>
    <row r="468" spans="1:29" s="693" customFormat="1" x14ac:dyDescent="0.2">
      <c r="A468" s="1530" t="s">
        <v>884</v>
      </c>
      <c r="B468" s="1529" t="s">
        <v>202</v>
      </c>
      <c r="C468" s="1528" t="s">
        <v>44</v>
      </c>
      <c r="D468" s="1527" t="s">
        <v>885</v>
      </c>
      <c r="E468" s="1526" t="s">
        <v>1942</v>
      </c>
      <c r="F468" s="1016">
        <v>2.23522</v>
      </c>
      <c r="G468" s="1520">
        <v>1.0998699999999999</v>
      </c>
      <c r="H468" s="1017">
        <v>0.89313699999999996</v>
      </c>
      <c r="I468" s="1016">
        <v>0.47214499999999998</v>
      </c>
      <c r="J468" s="1520">
        <v>0.22465099999999999</v>
      </c>
      <c r="K468" s="1017">
        <v>0.13043199999999999</v>
      </c>
      <c r="L468" s="1016">
        <v>4.83141</v>
      </c>
      <c r="M468" s="1520">
        <v>2.5176699999999999</v>
      </c>
      <c r="N468" s="1017">
        <v>2.4716999999999998</v>
      </c>
      <c r="O468" s="1000">
        <v>2.1919999999999999E-2</v>
      </c>
      <c r="P468" s="1519">
        <v>1.3861999999999999E-2</v>
      </c>
      <c r="Q468" s="1001">
        <v>1.1006999999999999E-2</v>
      </c>
      <c r="R468" s="1000">
        <v>3.0000000000000001E-3</v>
      </c>
      <c r="S468" s="1519">
        <v>3.0000000000000001E-3</v>
      </c>
      <c r="T468" s="1001">
        <v>3.0000000000000001E-3</v>
      </c>
      <c r="U468" s="1000">
        <v>0.03</v>
      </c>
      <c r="V468" s="1519">
        <v>0.04</v>
      </c>
      <c r="W468" s="1001">
        <v>3.4000000000000002E-2</v>
      </c>
      <c r="X468" s="1000">
        <v>1.0787E-2</v>
      </c>
      <c r="Y468" s="1519">
        <v>5.5209999999999999E-3</v>
      </c>
      <c r="Z468" s="1001">
        <v>3.532E-3</v>
      </c>
      <c r="AA468" s="1014">
        <v>1012.1654839631877</v>
      </c>
      <c r="AB468" s="1518">
        <v>614.19673870344616</v>
      </c>
      <c r="AC468" s="1015">
        <v>493.2428139564575</v>
      </c>
    </row>
    <row r="469" spans="1:29" s="693" customFormat="1" x14ac:dyDescent="0.2">
      <c r="A469" s="1530" t="s">
        <v>872</v>
      </c>
      <c r="B469" s="1529" t="s">
        <v>202</v>
      </c>
      <c r="C469" s="1528" t="s">
        <v>44</v>
      </c>
      <c r="D469" s="1527" t="s">
        <v>127</v>
      </c>
      <c r="E469" s="1526" t="s">
        <v>1942</v>
      </c>
      <c r="F469" s="1016">
        <v>0.497</v>
      </c>
      <c r="G469" s="1520">
        <v>0.29199999999999998</v>
      </c>
      <c r="H469" s="1017">
        <v>0.10199999999999999</v>
      </c>
      <c r="I469" s="1016">
        <v>0.63700000000000001</v>
      </c>
      <c r="J469" s="1520">
        <v>0.17199999999999999</v>
      </c>
      <c r="K469" s="1017">
        <v>0.17199999999999999</v>
      </c>
      <c r="L469" s="1016">
        <v>4.6475900000000001</v>
      </c>
      <c r="M469" s="1520">
        <v>2.6817099999999998</v>
      </c>
      <c r="N469" s="1017">
        <v>1.8203100000000001</v>
      </c>
      <c r="O469" s="1000">
        <v>8.7279999999999996E-3</v>
      </c>
      <c r="P469" s="1519">
        <v>5.7390000000000002E-3</v>
      </c>
      <c r="Q469" s="1001">
        <v>4.823E-3</v>
      </c>
      <c r="R469" s="1000">
        <v>1.7999999999999999E-2</v>
      </c>
      <c r="S469" s="1519">
        <v>1.7999999999999999E-2</v>
      </c>
      <c r="T469" s="1001">
        <v>1.7999999999999999E-2</v>
      </c>
      <c r="U469" s="1000">
        <v>0.03</v>
      </c>
      <c r="V469" s="1519">
        <v>0.04</v>
      </c>
      <c r="W469" s="1001">
        <v>3.4000000000000002E-2</v>
      </c>
      <c r="X469" s="1000">
        <v>4.7999999999999996E-3</v>
      </c>
      <c r="Y469" s="1519">
        <v>2.568E-3</v>
      </c>
      <c r="Z469" s="1001">
        <v>1.6050000000000001E-3</v>
      </c>
      <c r="AA469" s="1014">
        <v>455.53374920901166</v>
      </c>
      <c r="AB469" s="1518">
        <v>291.6598547946399</v>
      </c>
      <c r="AC469" s="1015">
        <v>258.77274140221749</v>
      </c>
    </row>
    <row r="470" spans="1:29" s="693" customFormat="1" x14ac:dyDescent="0.2">
      <c r="A470" s="1530" t="s">
        <v>886</v>
      </c>
      <c r="B470" s="1529" t="s">
        <v>202</v>
      </c>
      <c r="C470" s="1528" t="s">
        <v>44</v>
      </c>
      <c r="D470" s="1527" t="s">
        <v>130</v>
      </c>
      <c r="E470" s="1526" t="s">
        <v>1942</v>
      </c>
      <c r="F470" s="1016">
        <v>0.497</v>
      </c>
      <c r="G470" s="1520">
        <v>0.29199999999999998</v>
      </c>
      <c r="H470" s="1017">
        <v>0.10199999999999999</v>
      </c>
      <c r="I470" s="1016">
        <v>0.63700000000000001</v>
      </c>
      <c r="J470" s="1520">
        <v>0.17199999999999999</v>
      </c>
      <c r="K470" s="1017">
        <v>0.17199999999999999</v>
      </c>
      <c r="L470" s="1016">
        <v>5.9059600000000003</v>
      </c>
      <c r="M470" s="1520">
        <v>3.7791199999999998</v>
      </c>
      <c r="N470" s="1017">
        <v>3.2206800000000002</v>
      </c>
      <c r="O470" s="1000">
        <v>1.7842E-2</v>
      </c>
      <c r="P470" s="1519">
        <v>1.1665E-2</v>
      </c>
      <c r="Q470" s="1001">
        <v>9.5670000000000009E-3</v>
      </c>
      <c r="R470" s="1000">
        <v>1.7999999999999999E-2</v>
      </c>
      <c r="S470" s="1519">
        <v>1.7999999999999999E-2</v>
      </c>
      <c r="T470" s="1001">
        <v>1.7999999999999999E-2</v>
      </c>
      <c r="U470" s="1000">
        <v>0.03</v>
      </c>
      <c r="V470" s="1519">
        <v>0.04</v>
      </c>
      <c r="W470" s="1001">
        <v>3.4000000000000002E-2</v>
      </c>
      <c r="X470" s="1000">
        <v>9.0860000000000003E-3</v>
      </c>
      <c r="Y470" s="1519">
        <v>4.9199999999999999E-3</v>
      </c>
      <c r="Z470" s="1001">
        <v>3.1380000000000002E-3</v>
      </c>
      <c r="AA470" s="1014">
        <v>951.98418086438198</v>
      </c>
      <c r="AB470" s="1518">
        <v>623.04766083055131</v>
      </c>
      <c r="AC470" s="1015">
        <v>521.31319230321071</v>
      </c>
    </row>
    <row r="471" spans="1:29" s="693" customFormat="1" x14ac:dyDescent="0.2">
      <c r="A471" s="1530" t="s">
        <v>858</v>
      </c>
      <c r="B471" s="1529" t="s">
        <v>202</v>
      </c>
      <c r="C471" s="1528" t="s">
        <v>44</v>
      </c>
      <c r="D471" s="1527" t="s">
        <v>859</v>
      </c>
      <c r="E471" s="1526" t="s">
        <v>1937</v>
      </c>
      <c r="F471" s="1016">
        <v>3.7839499999999999</v>
      </c>
      <c r="G471" s="1520">
        <v>1.8695600000000001</v>
      </c>
      <c r="H471" s="1017">
        <v>1.5213300000000001</v>
      </c>
      <c r="I471" s="1016">
        <v>3.5523500000000001</v>
      </c>
      <c r="J471" s="1520">
        <v>0.87251999999999996</v>
      </c>
      <c r="K471" s="1017">
        <v>0.73945099999999997</v>
      </c>
      <c r="L471" s="1016">
        <v>7.7195400000000003</v>
      </c>
      <c r="M471" s="1520">
        <v>6.38293</v>
      </c>
      <c r="N471" s="1017">
        <v>7.0006399999999998</v>
      </c>
      <c r="O471" s="1000">
        <v>0.53954999999999997</v>
      </c>
      <c r="P471" s="1519">
        <v>0.327345</v>
      </c>
      <c r="Q471" s="1001">
        <v>0.27106200000000003</v>
      </c>
      <c r="R471" s="1000">
        <v>3.0000000000000001E-3</v>
      </c>
      <c r="S471" s="1519">
        <v>3.0000000000000001E-3</v>
      </c>
      <c r="T471" s="1001">
        <v>3.0000000000000001E-3</v>
      </c>
      <c r="U471" s="1000">
        <v>0</v>
      </c>
      <c r="V471" s="1519">
        <v>0</v>
      </c>
      <c r="W471" s="1001">
        <v>0</v>
      </c>
      <c r="X471" s="1000">
        <v>0.26977499999999999</v>
      </c>
      <c r="Y471" s="1519">
        <v>0.16367300000000001</v>
      </c>
      <c r="Z471" s="1001">
        <v>0.13478100000000001</v>
      </c>
      <c r="AA471" s="1014">
        <v>446.56316584614956</v>
      </c>
      <c r="AB471" s="1518">
        <v>291.98881955372241</v>
      </c>
      <c r="AC471" s="1015">
        <v>305.52674371470135</v>
      </c>
    </row>
    <row r="472" spans="1:29" s="693" customFormat="1" x14ac:dyDescent="0.2">
      <c r="A472" s="1530" t="s">
        <v>875</v>
      </c>
      <c r="B472" s="1529" t="s">
        <v>202</v>
      </c>
      <c r="C472" s="1528" t="s">
        <v>44</v>
      </c>
      <c r="D472" s="1527" t="s">
        <v>876</v>
      </c>
      <c r="E472" s="1526" t="s">
        <v>1937</v>
      </c>
      <c r="F472" s="1016">
        <v>5.5039999999999996</v>
      </c>
      <c r="G472" s="1520">
        <v>3.2595200000000002</v>
      </c>
      <c r="H472" s="1017">
        <v>2.5756800000000002</v>
      </c>
      <c r="I472" s="1016">
        <v>4.1244500000000004</v>
      </c>
      <c r="J472" s="1520">
        <v>0.83109</v>
      </c>
      <c r="K472" s="1017">
        <v>0.73533000000000004</v>
      </c>
      <c r="L472" s="1016">
        <v>14.127599999999999</v>
      </c>
      <c r="M472" s="1520">
        <v>10.019299999999999</v>
      </c>
      <c r="N472" s="1017">
        <v>9.4476200000000006</v>
      </c>
      <c r="O472" s="1000">
        <v>0.97899999999999998</v>
      </c>
      <c r="P472" s="1519">
        <v>0.55481000000000003</v>
      </c>
      <c r="Q472" s="1001">
        <v>0.43931599999999998</v>
      </c>
      <c r="R472" s="1000">
        <v>3.0000000000000001E-3</v>
      </c>
      <c r="S472" s="1519">
        <v>3.0000000000000001E-3</v>
      </c>
      <c r="T472" s="1001">
        <v>3.0000000000000001E-3</v>
      </c>
      <c r="U472" s="1000">
        <v>0</v>
      </c>
      <c r="V472" s="1519">
        <v>0</v>
      </c>
      <c r="W472" s="1001">
        <v>0</v>
      </c>
      <c r="X472" s="1000">
        <v>0.48949999999999999</v>
      </c>
      <c r="Y472" s="1519">
        <v>0.27740500000000001</v>
      </c>
      <c r="Z472" s="1001">
        <v>0.21837500000000001</v>
      </c>
      <c r="AA472" s="1014">
        <v>922.51489208510429</v>
      </c>
      <c r="AB472" s="1518">
        <v>595.3501806369178</v>
      </c>
      <c r="AC472" s="1015">
        <v>536.35066780391173</v>
      </c>
    </row>
    <row r="473" spans="1:29" s="693" customFormat="1" x14ac:dyDescent="0.2">
      <c r="A473" s="1530" t="s">
        <v>861</v>
      </c>
      <c r="B473" s="1529" t="s">
        <v>202</v>
      </c>
      <c r="C473" s="1528" t="s">
        <v>44</v>
      </c>
      <c r="D473" s="1527" t="s">
        <v>775</v>
      </c>
      <c r="E473" s="1526" t="s">
        <v>1932</v>
      </c>
      <c r="F473" s="1016">
        <v>1.1929000000000001</v>
      </c>
      <c r="G473" s="1520">
        <v>0.79361000000000004</v>
      </c>
      <c r="H473" s="1017">
        <v>0.61216099999999996</v>
      </c>
      <c r="I473" s="1016">
        <v>0.51854999999999996</v>
      </c>
      <c r="J473" s="1520">
        <v>0.28588000000000002</v>
      </c>
      <c r="K473" s="1017">
        <v>0.22564100000000001</v>
      </c>
      <c r="L473" s="1016">
        <v>5.0375899999999998</v>
      </c>
      <c r="M473" s="1520">
        <v>4.21455</v>
      </c>
      <c r="N473" s="1017">
        <v>4.49716</v>
      </c>
      <c r="O473" s="1000">
        <v>0.26490999999999998</v>
      </c>
      <c r="P473" s="1519">
        <v>0.1588</v>
      </c>
      <c r="Q473" s="1001">
        <v>0.13298699999999999</v>
      </c>
      <c r="R473" s="1000">
        <v>3.0000000000000001E-3</v>
      </c>
      <c r="S473" s="1519">
        <v>3.0000000000000001E-3</v>
      </c>
      <c r="T473" s="1001">
        <v>3.0000000000000001E-3</v>
      </c>
      <c r="U473" s="1000">
        <v>6.0000000000000001E-3</v>
      </c>
      <c r="V473" s="1519">
        <v>5.0000000000000001E-3</v>
      </c>
      <c r="W473" s="1001">
        <v>3.0000000000000001E-3</v>
      </c>
      <c r="X473" s="1000">
        <v>0.17219200000000001</v>
      </c>
      <c r="Y473" s="1519">
        <v>0.10322000000000001</v>
      </c>
      <c r="Z473" s="1001">
        <v>8.5906999999999997E-2</v>
      </c>
      <c r="AA473" s="1014">
        <v>400.90201286281314</v>
      </c>
      <c r="AB473" s="1518">
        <v>301.02771130288954</v>
      </c>
      <c r="AC473" s="1015">
        <v>319.04656149518632</v>
      </c>
    </row>
    <row r="474" spans="1:29" s="693" customFormat="1" x14ac:dyDescent="0.2">
      <c r="A474" s="1530" t="s">
        <v>877</v>
      </c>
      <c r="B474" s="1529" t="s">
        <v>202</v>
      </c>
      <c r="C474" s="1528" t="s">
        <v>44</v>
      </c>
      <c r="D474" s="1527" t="s">
        <v>791</v>
      </c>
      <c r="E474" s="1526" t="s">
        <v>1932</v>
      </c>
      <c r="F474" s="1016">
        <v>2.2002000000000002</v>
      </c>
      <c r="G474" s="1520">
        <v>1.38289</v>
      </c>
      <c r="H474" s="1017">
        <v>0.99494400000000005</v>
      </c>
      <c r="I474" s="1016">
        <v>0.96001999999999998</v>
      </c>
      <c r="J474" s="1520">
        <v>0.52436000000000005</v>
      </c>
      <c r="K474" s="1017">
        <v>0.409057</v>
      </c>
      <c r="L474" s="1016">
        <v>9.3021799999999999</v>
      </c>
      <c r="M474" s="1520">
        <v>6.5888499999999999</v>
      </c>
      <c r="N474" s="1017">
        <v>6.0531499999999996</v>
      </c>
      <c r="O474" s="1000">
        <v>0.48802000000000001</v>
      </c>
      <c r="P474" s="1519">
        <v>0.26719500000000002</v>
      </c>
      <c r="Q474" s="1001">
        <v>0.212453</v>
      </c>
      <c r="R474" s="1000">
        <v>3.0000000000000001E-3</v>
      </c>
      <c r="S474" s="1519">
        <v>3.0000000000000001E-3</v>
      </c>
      <c r="T474" s="1001">
        <v>3.0000000000000001E-3</v>
      </c>
      <c r="U474" s="1000">
        <v>1.0999999999999999E-2</v>
      </c>
      <c r="V474" s="1519">
        <v>8.9999999999999993E-3</v>
      </c>
      <c r="W474" s="1001">
        <v>7.0000000000000001E-3</v>
      </c>
      <c r="X474" s="1000">
        <v>0.31721300000000002</v>
      </c>
      <c r="Y474" s="1519">
        <v>0.173677</v>
      </c>
      <c r="Z474" s="1001">
        <v>0.13720499999999999</v>
      </c>
      <c r="AA474" s="1014">
        <v>925.38230045181615</v>
      </c>
      <c r="AB474" s="1518">
        <v>621.59718223133734</v>
      </c>
      <c r="AC474" s="1015">
        <v>558.76506267114019</v>
      </c>
    </row>
    <row r="475" spans="1:29" s="693" customFormat="1" x14ac:dyDescent="0.2">
      <c r="A475" s="1530" t="s">
        <v>863</v>
      </c>
      <c r="B475" s="1529" t="s">
        <v>202</v>
      </c>
      <c r="C475" s="1528" t="s">
        <v>44</v>
      </c>
      <c r="D475" s="1527" t="s">
        <v>777</v>
      </c>
      <c r="E475" s="1526" t="s">
        <v>1927</v>
      </c>
      <c r="F475" s="1016">
        <v>0.96660000000000001</v>
      </c>
      <c r="G475" s="1520">
        <v>0.70620499999999997</v>
      </c>
      <c r="H475" s="1017">
        <v>0.49036099999999999</v>
      </c>
      <c r="I475" s="1016">
        <v>0.34237000000000001</v>
      </c>
      <c r="J475" s="1520">
        <v>0.18537000000000001</v>
      </c>
      <c r="K475" s="1017">
        <v>0.14393800000000001</v>
      </c>
      <c r="L475" s="1016">
        <v>5.4265600000000003</v>
      </c>
      <c r="M475" s="1520">
        <v>4.3988300000000002</v>
      </c>
      <c r="N475" s="1017">
        <v>4.5794499999999996</v>
      </c>
      <c r="O475" s="1000">
        <v>0.10689</v>
      </c>
      <c r="P475" s="1519">
        <v>7.707E-2</v>
      </c>
      <c r="Q475" s="1001">
        <v>6.7045999999999994E-2</v>
      </c>
      <c r="R475" s="1000">
        <v>3.0000000000000001E-3</v>
      </c>
      <c r="S475" s="1519">
        <v>3.0000000000000001E-3</v>
      </c>
      <c r="T475" s="1001">
        <v>3.0000000000000001E-3</v>
      </c>
      <c r="U475" s="1000">
        <v>5.0000000000000001E-3</v>
      </c>
      <c r="V475" s="1519">
        <v>5.0000000000000001E-3</v>
      </c>
      <c r="W475" s="1001">
        <v>3.0000000000000001E-3</v>
      </c>
      <c r="X475" s="1000">
        <v>6.9477999999999998E-2</v>
      </c>
      <c r="Y475" s="1519">
        <v>5.0096000000000002E-2</v>
      </c>
      <c r="Z475" s="1001">
        <v>4.3395999999999997E-2</v>
      </c>
      <c r="AA475" s="1014">
        <v>407.93776720689243</v>
      </c>
      <c r="AB475" s="1518">
        <v>316.47556790850581</v>
      </c>
      <c r="AC475" s="1015">
        <v>334.58685209666106</v>
      </c>
    </row>
    <row r="476" spans="1:29" s="693" customFormat="1" x14ac:dyDescent="0.2">
      <c r="A476" s="1530" t="s">
        <v>878</v>
      </c>
      <c r="B476" s="1529" t="s">
        <v>202</v>
      </c>
      <c r="C476" s="1528" t="s">
        <v>44</v>
      </c>
      <c r="D476" s="1527" t="s">
        <v>793</v>
      </c>
      <c r="E476" s="1526" t="s">
        <v>1927</v>
      </c>
      <c r="F476" s="1016">
        <v>1.7569999999999999</v>
      </c>
      <c r="G476" s="1520">
        <v>1.1682699999999999</v>
      </c>
      <c r="H476" s="1017">
        <v>0.81855299999999998</v>
      </c>
      <c r="I476" s="1016">
        <v>0.62051999999999996</v>
      </c>
      <c r="J476" s="1520">
        <v>0.33288000000000001</v>
      </c>
      <c r="K476" s="1017">
        <v>0.25853199999999998</v>
      </c>
      <c r="L476" s="1016">
        <v>9.9426500000000004</v>
      </c>
      <c r="M476" s="1520">
        <v>6.9719899999999999</v>
      </c>
      <c r="N476" s="1017">
        <v>6.2944300000000002</v>
      </c>
      <c r="O476" s="1000">
        <v>0.19131000000000001</v>
      </c>
      <c r="P476" s="1519">
        <v>0.11898499999999999</v>
      </c>
      <c r="Q476" s="1001">
        <v>9.9930000000000005E-2</v>
      </c>
      <c r="R476" s="1000">
        <v>3.0000000000000001E-3</v>
      </c>
      <c r="S476" s="1519">
        <v>3.0000000000000001E-3</v>
      </c>
      <c r="T476" s="1001">
        <v>3.0000000000000001E-3</v>
      </c>
      <c r="U476" s="1000">
        <v>1.0999999999999999E-2</v>
      </c>
      <c r="V476" s="1519">
        <v>8.9999999999999993E-3</v>
      </c>
      <c r="W476" s="1001">
        <v>6.0000000000000001E-3</v>
      </c>
      <c r="X476" s="1000">
        <v>0.124352</v>
      </c>
      <c r="Y476" s="1519">
        <v>7.7340000000000006E-2</v>
      </c>
      <c r="Z476" s="1001">
        <v>6.4656000000000005E-2</v>
      </c>
      <c r="AA476" s="1014">
        <v>912.6903852892666</v>
      </c>
      <c r="AB476" s="1518">
        <v>627.52141095849402</v>
      </c>
      <c r="AC476" s="1015">
        <v>564.29372650935466</v>
      </c>
    </row>
    <row r="477" spans="1:29" s="693" customFormat="1" x14ac:dyDescent="0.2">
      <c r="A477" s="1530" t="s">
        <v>880</v>
      </c>
      <c r="B477" s="1529" t="s">
        <v>202</v>
      </c>
      <c r="C477" s="1528" t="s">
        <v>44</v>
      </c>
      <c r="D477" s="1527" t="s">
        <v>797</v>
      </c>
      <c r="E477" s="1526" t="s">
        <v>687</v>
      </c>
      <c r="F477" s="1016"/>
      <c r="G477" s="1520"/>
      <c r="H477" s="1017"/>
      <c r="I477" s="1016"/>
      <c r="J477" s="1520"/>
      <c r="K477" s="1017"/>
      <c r="L477" s="1016"/>
      <c r="M477" s="1520"/>
      <c r="N477" s="1017"/>
      <c r="O477" s="1000"/>
      <c r="P477" s="1519"/>
      <c r="Q477" s="1001"/>
      <c r="R477" s="1000"/>
      <c r="S477" s="1519"/>
      <c r="T477" s="1001"/>
      <c r="U477" s="1000"/>
      <c r="V477" s="1519"/>
      <c r="W477" s="1001"/>
      <c r="X477" s="1000"/>
      <c r="Y477" s="1519"/>
      <c r="Z477" s="1001"/>
      <c r="AA477" s="1014"/>
      <c r="AB477" s="1518"/>
      <c r="AC477" s="1015"/>
    </row>
    <row r="478" spans="1:29" s="693" customFormat="1" x14ac:dyDescent="0.2">
      <c r="A478" s="1530" t="s">
        <v>865</v>
      </c>
      <c r="B478" s="1529" t="s">
        <v>202</v>
      </c>
      <c r="C478" s="1528" t="s">
        <v>44</v>
      </c>
      <c r="D478" s="1527" t="s">
        <v>779</v>
      </c>
      <c r="E478" s="1526" t="s">
        <v>1922</v>
      </c>
      <c r="F478" s="1016">
        <v>1.0832999999999999</v>
      </c>
      <c r="G478" s="1520">
        <v>0.83481000000000005</v>
      </c>
      <c r="H478" s="1017">
        <v>0.55280300000000004</v>
      </c>
      <c r="I478" s="1016">
        <v>0.32849</v>
      </c>
      <c r="J478" s="1520">
        <v>0.17363000000000001</v>
      </c>
      <c r="K478" s="1017">
        <v>0.12841</v>
      </c>
      <c r="L478" s="1016">
        <v>5.7149299999999998</v>
      </c>
      <c r="M478" s="1520">
        <v>3.937087</v>
      </c>
      <c r="N478" s="1017">
        <v>4.2289500000000002</v>
      </c>
      <c r="O478" s="1000">
        <v>0.12441099999999999</v>
      </c>
      <c r="P478" s="1519">
        <v>7.4722999999999998E-2</v>
      </c>
      <c r="Q478" s="1001">
        <v>5.4106000000000001E-2</v>
      </c>
      <c r="R478" s="1000">
        <v>3.0000000000000001E-3</v>
      </c>
      <c r="S478" s="1519">
        <v>3.0000000000000001E-3</v>
      </c>
      <c r="T478" s="1001">
        <v>3.0000000000000001E-3</v>
      </c>
      <c r="U478" s="1000">
        <v>3.0000000000000001E-3</v>
      </c>
      <c r="V478" s="1519">
        <v>3.0000000000000001E-3</v>
      </c>
      <c r="W478" s="1001">
        <v>2E-3</v>
      </c>
      <c r="X478" s="1000">
        <v>8.7087999999999999E-2</v>
      </c>
      <c r="Y478" s="1519">
        <v>5.2305999999999998E-2</v>
      </c>
      <c r="Z478" s="1001">
        <v>3.7588999999999997E-2</v>
      </c>
      <c r="AA478" s="1014">
        <v>451.82866872032793</v>
      </c>
      <c r="AB478" s="1518">
        <v>318.42055409780653</v>
      </c>
      <c r="AC478" s="1015">
        <v>345.51607006598499</v>
      </c>
    </row>
    <row r="479" spans="1:29" s="693" customFormat="1" x14ac:dyDescent="0.2">
      <c r="A479" s="1530" t="s">
        <v>881</v>
      </c>
      <c r="B479" s="1529" t="s">
        <v>202</v>
      </c>
      <c r="C479" s="1528" t="s">
        <v>44</v>
      </c>
      <c r="D479" s="1527" t="s">
        <v>795</v>
      </c>
      <c r="E479" s="1526" t="s">
        <v>1922</v>
      </c>
      <c r="F479" s="1016">
        <v>1.9527000000000001</v>
      </c>
      <c r="G479" s="1520">
        <v>1.47384</v>
      </c>
      <c r="H479" s="1017">
        <v>1.0140899999999999</v>
      </c>
      <c r="I479" s="1016">
        <v>0.58723999999999998</v>
      </c>
      <c r="J479" s="1520">
        <v>0.30718000000000001</v>
      </c>
      <c r="K479" s="1017">
        <v>0.237069</v>
      </c>
      <c r="L479" s="1016">
        <v>10.239281</v>
      </c>
      <c r="M479" s="1520">
        <v>6.1824620000000001</v>
      </c>
      <c r="N479" s="1017">
        <v>5.6876800000000003</v>
      </c>
      <c r="O479" s="1000">
        <v>0.22547300000000001</v>
      </c>
      <c r="P479" s="1519">
        <v>0.12553300000000001</v>
      </c>
      <c r="Q479" s="1001">
        <v>9.3512999999999999E-2</v>
      </c>
      <c r="R479" s="1000">
        <v>3.0000000000000001E-3</v>
      </c>
      <c r="S479" s="1519">
        <v>3.0000000000000001E-3</v>
      </c>
      <c r="T479" s="1001">
        <v>3.0000000000000001E-3</v>
      </c>
      <c r="U479" s="1000">
        <v>5.0000000000000001E-3</v>
      </c>
      <c r="V479" s="1519">
        <v>5.0000000000000001E-3</v>
      </c>
      <c r="W479" s="1001">
        <v>4.0000000000000001E-3</v>
      </c>
      <c r="X479" s="1000">
        <v>0.157831</v>
      </c>
      <c r="Y479" s="1519">
        <v>8.7873000000000007E-2</v>
      </c>
      <c r="Z479" s="1001">
        <v>6.5024999999999999E-2</v>
      </c>
      <c r="AA479" s="1014">
        <v>983.66451661577912</v>
      </c>
      <c r="AB479" s="1518">
        <v>606.41125350665982</v>
      </c>
      <c r="AC479" s="1015">
        <v>556.87689080192592</v>
      </c>
    </row>
    <row r="480" spans="1:29" s="693" customFormat="1" x14ac:dyDescent="0.2">
      <c r="A480" s="1530" t="s">
        <v>866</v>
      </c>
      <c r="B480" s="1529" t="s">
        <v>202</v>
      </c>
      <c r="C480" s="1528" t="s">
        <v>44</v>
      </c>
      <c r="D480" s="1527" t="s">
        <v>783</v>
      </c>
      <c r="E480" s="1526" t="s">
        <v>1917</v>
      </c>
      <c r="F480" s="1016">
        <v>2.16</v>
      </c>
      <c r="G480" s="1520">
        <v>0.84</v>
      </c>
      <c r="H480" s="1017">
        <v>0.38</v>
      </c>
      <c r="I480" s="1016">
        <v>0.04</v>
      </c>
      <c r="J480" s="1520">
        <v>0.02</v>
      </c>
      <c r="K480" s="1017">
        <v>0.01</v>
      </c>
      <c r="L480" s="1016">
        <v>6.29</v>
      </c>
      <c r="M480" s="1520">
        <v>3.3</v>
      </c>
      <c r="N480" s="1017">
        <v>3.3</v>
      </c>
      <c r="O480" s="1000">
        <v>2.5360000000000001E-2</v>
      </c>
      <c r="P480" s="1519">
        <v>1.3805E-2</v>
      </c>
      <c r="Q480" s="1001">
        <v>1.0338999999999999E-2</v>
      </c>
      <c r="R480" s="1000">
        <v>3.0000000000000001E-3</v>
      </c>
      <c r="S480" s="1519">
        <v>3.0000000000000001E-3</v>
      </c>
      <c r="T480" s="1001">
        <v>3.0000000000000001E-3</v>
      </c>
      <c r="U480" s="1000">
        <v>6.0000000000000001E-3</v>
      </c>
      <c r="V480" s="1519">
        <v>7.1999999999999998E-3</v>
      </c>
      <c r="W480" s="1001">
        <v>5.7999999999999996E-3</v>
      </c>
      <c r="X480" s="1000">
        <v>1.9019999999999999E-2</v>
      </c>
      <c r="Y480" s="1519">
        <v>1.0354E-2</v>
      </c>
      <c r="Z480" s="1001">
        <v>7.6810000000000003E-3</v>
      </c>
      <c r="AA480" s="1014">
        <v>582.06384064452538</v>
      </c>
      <c r="AB480" s="1518">
        <v>328.16733031184799</v>
      </c>
      <c r="AC480" s="1015">
        <v>272.58467480878272</v>
      </c>
    </row>
    <row r="481" spans="1:29" s="693" customFormat="1" x14ac:dyDescent="0.2">
      <c r="A481" s="1530" t="s">
        <v>882</v>
      </c>
      <c r="B481" s="1529" t="s">
        <v>202</v>
      </c>
      <c r="C481" s="1528" t="s">
        <v>44</v>
      </c>
      <c r="D481" s="1527" t="s">
        <v>799</v>
      </c>
      <c r="E481" s="1526" t="s">
        <v>1917</v>
      </c>
      <c r="F481" s="1016">
        <v>4.74</v>
      </c>
      <c r="G481" s="1520">
        <v>1.83</v>
      </c>
      <c r="H481" s="1017">
        <v>0.84</v>
      </c>
      <c r="I481" s="1016">
        <v>0.08</v>
      </c>
      <c r="J481" s="1520">
        <v>0.04</v>
      </c>
      <c r="K481" s="1017">
        <v>0.02</v>
      </c>
      <c r="L481" s="1016">
        <v>11.93</v>
      </c>
      <c r="M481" s="1520">
        <v>6.26</v>
      </c>
      <c r="N481" s="1017">
        <v>5.6</v>
      </c>
      <c r="O481" s="1000">
        <v>4.6129999999999997E-2</v>
      </c>
      <c r="P481" s="1519">
        <v>2.3939999999999999E-2</v>
      </c>
      <c r="Q481" s="1001">
        <v>1.8218000000000002E-2</v>
      </c>
      <c r="R481" s="1000">
        <v>3.0000000000000001E-3</v>
      </c>
      <c r="S481" s="1519">
        <v>3.0000000000000001E-3</v>
      </c>
      <c r="T481" s="1001">
        <v>3.0000000000000001E-3</v>
      </c>
      <c r="U481" s="1000">
        <v>1.0999999999999999E-2</v>
      </c>
      <c r="V481" s="1519">
        <v>1.4E-2</v>
      </c>
      <c r="W481" s="1001">
        <v>1.0999999999999999E-2</v>
      </c>
      <c r="X481" s="1000">
        <v>3.4597000000000003E-2</v>
      </c>
      <c r="Y481" s="1519">
        <v>1.7954999999999999E-2</v>
      </c>
      <c r="Z481" s="1001">
        <v>1.353E-2</v>
      </c>
      <c r="AA481" s="1014">
        <v>1032.2373661057486</v>
      </c>
      <c r="AB481" s="1518">
        <v>597.25413361346671</v>
      </c>
      <c r="AC481" s="1015">
        <v>486.18170375121093</v>
      </c>
    </row>
    <row r="482" spans="1:29" s="693" customFormat="1" x14ac:dyDescent="0.2">
      <c r="A482" s="1530" t="s">
        <v>873</v>
      </c>
      <c r="B482" s="1529" t="s">
        <v>202</v>
      </c>
      <c r="C482" s="1528" t="s">
        <v>44</v>
      </c>
      <c r="D482" s="1527" t="s">
        <v>128</v>
      </c>
      <c r="E482" s="1526" t="s">
        <v>1912</v>
      </c>
      <c r="F482" s="1016">
        <v>9.1999999999999998E-2</v>
      </c>
      <c r="G482" s="1520">
        <v>6.3E-2</v>
      </c>
      <c r="H482" s="1017">
        <v>2.7E-2</v>
      </c>
      <c r="I482" s="1016">
        <v>0.27700000000000002</v>
      </c>
      <c r="J482" s="1520">
        <v>0.14899999999999999</v>
      </c>
      <c r="K482" s="1017">
        <v>0.16</v>
      </c>
      <c r="L482" s="1016">
        <v>1.44726</v>
      </c>
      <c r="M482" s="1520">
        <v>0.64182799999999995</v>
      </c>
      <c r="N482" s="1017">
        <v>0.60467300000000002</v>
      </c>
      <c r="O482" s="1000">
        <v>6.0460000000000002E-3</v>
      </c>
      <c r="P482" s="1519">
        <v>4.1939999999999998E-3</v>
      </c>
      <c r="Q482" s="1001">
        <v>3.725E-3</v>
      </c>
      <c r="R482" s="1000">
        <v>0.08</v>
      </c>
      <c r="S482" s="1519">
        <v>0.1</v>
      </c>
      <c r="T482" s="1001">
        <v>0.08</v>
      </c>
      <c r="U482" s="1000">
        <v>1.8499999999999999E-2</v>
      </c>
      <c r="V482" s="1519">
        <v>1.9E-2</v>
      </c>
      <c r="W482" s="1001">
        <v>1.4999999999999999E-2</v>
      </c>
      <c r="X482" s="1000">
        <v>1.946E-3</v>
      </c>
      <c r="Y482" s="1519">
        <v>1.0560000000000001E-3</v>
      </c>
      <c r="Z482" s="1001">
        <v>7.8600000000000002E-4</v>
      </c>
      <c r="AA482" s="1014">
        <v>407.42065088899005</v>
      </c>
      <c r="AB482" s="1518">
        <v>296.28384259456209</v>
      </c>
      <c r="AC482" s="1015">
        <v>267.42710638991457</v>
      </c>
    </row>
    <row r="483" spans="1:29" s="693" customFormat="1" x14ac:dyDescent="0.2">
      <c r="A483" s="1530" t="s">
        <v>887</v>
      </c>
      <c r="B483" s="1529" t="s">
        <v>202</v>
      </c>
      <c r="C483" s="1528" t="s">
        <v>44</v>
      </c>
      <c r="D483" s="1527" t="s">
        <v>131</v>
      </c>
      <c r="E483" s="1526" t="s">
        <v>1912</v>
      </c>
      <c r="F483" s="1016">
        <v>1.11198</v>
      </c>
      <c r="G483" s="1520">
        <v>0.63539999999999996</v>
      </c>
      <c r="H483" s="1017">
        <v>0.64395000000000002</v>
      </c>
      <c r="I483" s="1016">
        <v>0.13520599999999999</v>
      </c>
      <c r="J483" s="1520">
        <v>7.8488000000000002E-2</v>
      </c>
      <c r="K483" s="1017">
        <v>9.9019999999999993E-3</v>
      </c>
      <c r="L483" s="1016">
        <v>3.9912399999999999</v>
      </c>
      <c r="M483" s="1520">
        <v>1.10608</v>
      </c>
      <c r="N483" s="1017">
        <v>0.89708500000000002</v>
      </c>
      <c r="O483" s="1000">
        <v>1.2586999999999999E-2</v>
      </c>
      <c r="P483" s="1519">
        <v>8.5620000000000002E-3</v>
      </c>
      <c r="Q483" s="1001">
        <v>7.3990000000000002E-3</v>
      </c>
      <c r="R483" s="1000">
        <v>0.08</v>
      </c>
      <c r="S483" s="1519">
        <v>0.1</v>
      </c>
      <c r="T483" s="1001">
        <v>0.08</v>
      </c>
      <c r="U483" s="1000">
        <v>3.6999999999999998E-2</v>
      </c>
      <c r="V483" s="1519">
        <v>3.9E-2</v>
      </c>
      <c r="W483" s="1001">
        <v>2.9000000000000001E-2</v>
      </c>
      <c r="X483" s="1000">
        <v>3.5140000000000002E-3</v>
      </c>
      <c r="Y483" s="1519">
        <v>1.817E-3</v>
      </c>
      <c r="Z483" s="1001">
        <v>1.374E-3</v>
      </c>
      <c r="AA483" s="1014">
        <v>842.83463604376391</v>
      </c>
      <c r="AB483" s="1518">
        <v>617.46399744554276</v>
      </c>
      <c r="AC483" s="1015">
        <v>506.88594295796298</v>
      </c>
    </row>
    <row r="484" spans="1:29" s="693" customFormat="1" x14ac:dyDescent="0.2">
      <c r="A484" s="1530" t="s">
        <v>1030</v>
      </c>
      <c r="B484" s="1529" t="s">
        <v>202</v>
      </c>
      <c r="C484" s="1528" t="s">
        <v>1546</v>
      </c>
      <c r="D484" s="1527" t="s">
        <v>1794</v>
      </c>
      <c r="E484" s="1526" t="s">
        <v>163</v>
      </c>
      <c r="F484" s="1016">
        <v>0</v>
      </c>
      <c r="G484" s="1520">
        <v>0</v>
      </c>
      <c r="H484" s="1017">
        <v>0</v>
      </c>
      <c r="I484" s="1016">
        <v>0</v>
      </c>
      <c r="J484" s="1520">
        <v>0</v>
      </c>
      <c r="K484" s="1017">
        <v>0</v>
      </c>
      <c r="L484" s="1016">
        <v>0</v>
      </c>
      <c r="M484" s="1520">
        <v>0</v>
      </c>
      <c r="N484" s="1017">
        <v>0</v>
      </c>
      <c r="O484" s="1000">
        <v>0</v>
      </c>
      <c r="P484" s="1519">
        <v>0</v>
      </c>
      <c r="Q484" s="1001">
        <v>0</v>
      </c>
      <c r="R484" s="1000">
        <v>0</v>
      </c>
      <c r="S484" s="1519">
        <v>0</v>
      </c>
      <c r="T484" s="1001">
        <v>0</v>
      </c>
      <c r="U484" s="1000">
        <v>0</v>
      </c>
      <c r="V484" s="1519">
        <v>0</v>
      </c>
      <c r="W484" s="1001">
        <v>0</v>
      </c>
      <c r="X484" s="1000">
        <v>0</v>
      </c>
      <c r="Y484" s="1519">
        <v>0</v>
      </c>
      <c r="Z484" s="1001">
        <v>0</v>
      </c>
      <c r="AA484" s="1014">
        <v>0</v>
      </c>
      <c r="AB484" s="1518">
        <v>0</v>
      </c>
      <c r="AC484" s="1015">
        <v>0</v>
      </c>
    </row>
    <row r="485" spans="1:29" s="693" customFormat="1" x14ac:dyDescent="0.2">
      <c r="A485" s="1530" t="s">
        <v>1031</v>
      </c>
      <c r="B485" s="1529" t="s">
        <v>202</v>
      </c>
      <c r="C485" s="1528" t="s">
        <v>1546</v>
      </c>
      <c r="D485" s="1527" t="s">
        <v>1794</v>
      </c>
      <c r="E485" s="1526" t="s">
        <v>163</v>
      </c>
      <c r="F485" s="1016">
        <v>0</v>
      </c>
      <c r="G485" s="1520">
        <v>0</v>
      </c>
      <c r="H485" s="1017">
        <v>0</v>
      </c>
      <c r="I485" s="1016">
        <v>0</v>
      </c>
      <c r="J485" s="1520">
        <v>0</v>
      </c>
      <c r="K485" s="1017">
        <v>0</v>
      </c>
      <c r="L485" s="1016">
        <v>0</v>
      </c>
      <c r="M485" s="1520">
        <v>0</v>
      </c>
      <c r="N485" s="1017">
        <v>0</v>
      </c>
      <c r="O485" s="1000">
        <v>0</v>
      </c>
      <c r="P485" s="1519">
        <v>0</v>
      </c>
      <c r="Q485" s="1001">
        <v>0</v>
      </c>
      <c r="R485" s="1000">
        <v>0</v>
      </c>
      <c r="S485" s="1519">
        <v>0</v>
      </c>
      <c r="T485" s="1001">
        <v>0</v>
      </c>
      <c r="U485" s="1000">
        <v>0</v>
      </c>
      <c r="V485" s="1519">
        <v>0</v>
      </c>
      <c r="W485" s="1001">
        <v>0</v>
      </c>
      <c r="X485" s="1000">
        <v>0</v>
      </c>
      <c r="Y485" s="1519">
        <v>0</v>
      </c>
      <c r="Z485" s="1001">
        <v>0</v>
      </c>
      <c r="AA485" s="1014">
        <v>0</v>
      </c>
      <c r="AB485" s="1518">
        <v>0</v>
      </c>
      <c r="AC485" s="1015">
        <v>0</v>
      </c>
    </row>
    <row r="486" spans="1:29" s="693" customFormat="1" x14ac:dyDescent="0.2">
      <c r="A486" s="1530" t="s">
        <v>1701</v>
      </c>
      <c r="B486" s="1529" t="s">
        <v>202</v>
      </c>
      <c r="C486" s="1528" t="s">
        <v>931</v>
      </c>
      <c r="D486" s="1527" t="s">
        <v>1794</v>
      </c>
      <c r="E486" s="1526" t="s">
        <v>163</v>
      </c>
      <c r="F486" s="1016">
        <v>0</v>
      </c>
      <c r="G486" s="1520">
        <v>0</v>
      </c>
      <c r="H486" s="1017">
        <v>0</v>
      </c>
      <c r="I486" s="1016">
        <v>0</v>
      </c>
      <c r="J486" s="1520">
        <v>0</v>
      </c>
      <c r="K486" s="1017">
        <v>0</v>
      </c>
      <c r="L486" s="1016">
        <v>0</v>
      </c>
      <c r="M486" s="1520">
        <v>0</v>
      </c>
      <c r="N486" s="1017">
        <v>0</v>
      </c>
      <c r="O486" s="1000">
        <v>0</v>
      </c>
      <c r="P486" s="1519">
        <v>0</v>
      </c>
      <c r="Q486" s="1001">
        <v>0</v>
      </c>
      <c r="R486" s="1000">
        <v>0</v>
      </c>
      <c r="S486" s="1519">
        <v>0</v>
      </c>
      <c r="T486" s="1001">
        <v>0</v>
      </c>
      <c r="U486" s="1000">
        <v>0</v>
      </c>
      <c r="V486" s="1519">
        <v>0</v>
      </c>
      <c r="W486" s="1001">
        <v>0</v>
      </c>
      <c r="X486" s="1000">
        <v>0</v>
      </c>
      <c r="Y486" s="1519">
        <v>0</v>
      </c>
      <c r="Z486" s="1001">
        <v>0</v>
      </c>
      <c r="AA486" s="1014">
        <v>0</v>
      </c>
      <c r="AB486" s="1518">
        <v>0</v>
      </c>
      <c r="AC486" s="1015">
        <v>0</v>
      </c>
    </row>
    <row r="487" spans="1:29" s="693" customFormat="1" x14ac:dyDescent="0.2">
      <c r="A487" s="1530" t="s">
        <v>899</v>
      </c>
      <c r="B487" s="1529" t="s">
        <v>202</v>
      </c>
      <c r="C487" s="1528" t="s">
        <v>17</v>
      </c>
      <c r="D487" s="1527" t="s">
        <v>859</v>
      </c>
      <c r="E487" s="1526" t="s">
        <v>1937</v>
      </c>
      <c r="F487" s="1016">
        <v>2.2330000000000001</v>
      </c>
      <c r="G487" s="1520">
        <v>1.5952</v>
      </c>
      <c r="H487" s="1017">
        <v>1.41673</v>
      </c>
      <c r="I487" s="1016">
        <v>2.5485000000000002</v>
      </c>
      <c r="J487" s="1520">
        <v>0.38883000000000001</v>
      </c>
      <c r="K487" s="1017">
        <v>0.38449699999999998</v>
      </c>
      <c r="L487" s="1016">
        <v>6.3106999999999998</v>
      </c>
      <c r="M487" s="1520">
        <v>9.6709999999999994</v>
      </c>
      <c r="N487" s="1017">
        <v>13.8331</v>
      </c>
      <c r="O487" s="1000">
        <v>9.7087000000000007E-2</v>
      </c>
      <c r="P487" s="1519">
        <v>9.9700999999999998E-2</v>
      </c>
      <c r="Q487" s="1001">
        <v>0.100995</v>
      </c>
      <c r="R487" s="1000">
        <v>2E-3</v>
      </c>
      <c r="S487" s="1519">
        <v>2E-3</v>
      </c>
      <c r="T487" s="1001">
        <v>2E-3</v>
      </c>
      <c r="U487" s="1000">
        <v>0</v>
      </c>
      <c r="V487" s="1519">
        <v>0</v>
      </c>
      <c r="W487" s="1001">
        <v>0</v>
      </c>
      <c r="X487" s="1000">
        <v>1.9417E-2</v>
      </c>
      <c r="Y487" s="1519">
        <v>1.9939999999999999E-2</v>
      </c>
      <c r="Z487" s="1001">
        <v>2.0188999999999999E-2</v>
      </c>
      <c r="AA487" s="1014">
        <v>664.72455155561113</v>
      </c>
      <c r="AB487" s="1518">
        <v>423.86117799115243</v>
      </c>
      <c r="AC487" s="1015">
        <v>478.52084430765211</v>
      </c>
    </row>
    <row r="488" spans="1:29" s="693" customFormat="1" x14ac:dyDescent="0.2">
      <c r="A488" s="1525" t="s">
        <v>1032</v>
      </c>
      <c r="B488" s="1524" t="s">
        <v>202</v>
      </c>
      <c r="C488" s="1523" t="s">
        <v>8</v>
      </c>
      <c r="D488" s="1522" t="s">
        <v>1516</v>
      </c>
      <c r="E488" s="1521" t="s">
        <v>1937</v>
      </c>
      <c r="F488" s="1016">
        <v>73.825999999999993</v>
      </c>
      <c r="G488" s="1520">
        <v>41.378999999999998</v>
      </c>
      <c r="H488" s="1017">
        <v>36.427</v>
      </c>
      <c r="I488" s="1016">
        <v>41.055999999999997</v>
      </c>
      <c r="J488" s="1520">
        <v>4.7778</v>
      </c>
      <c r="K488" s="1017">
        <v>4.8782399999999999</v>
      </c>
      <c r="L488" s="1016">
        <v>6.3414999999999999</v>
      </c>
      <c r="M488" s="1520">
        <v>9.6758000000000006</v>
      </c>
      <c r="N488" s="1017">
        <v>13.840999999999999</v>
      </c>
      <c r="O488" s="1000">
        <v>0.38834999999999997</v>
      </c>
      <c r="P488" s="1519">
        <v>0.39879999999999999</v>
      </c>
      <c r="Q488" s="1001">
        <v>0.403976</v>
      </c>
      <c r="R488" s="1000">
        <v>2E-3</v>
      </c>
      <c r="S488" s="1519">
        <v>2E-3</v>
      </c>
      <c r="T488" s="1001">
        <v>2E-3</v>
      </c>
      <c r="U488" s="1000">
        <v>0</v>
      </c>
      <c r="V488" s="1519">
        <v>0</v>
      </c>
      <c r="W488" s="1001">
        <v>0</v>
      </c>
      <c r="X488" s="1000">
        <v>7.7670000000000003E-2</v>
      </c>
      <c r="Y488" s="1519">
        <v>7.9759999999999998E-2</v>
      </c>
      <c r="Z488" s="1001">
        <v>8.0754999999999993E-2</v>
      </c>
      <c r="AA488" s="1014">
        <v>1664.8678252243401</v>
      </c>
      <c r="AB488" s="1518">
        <v>1073.0600823282136</v>
      </c>
      <c r="AC488" s="1015">
        <v>1187.5489977199647</v>
      </c>
    </row>
    <row r="489" spans="1:29" s="693" customFormat="1" x14ac:dyDescent="0.2">
      <c r="A489" s="1525" t="s">
        <v>1036</v>
      </c>
      <c r="B489" s="1524" t="s">
        <v>202</v>
      </c>
      <c r="C489" s="1523" t="s">
        <v>18</v>
      </c>
      <c r="D489" s="1522" t="s">
        <v>134</v>
      </c>
      <c r="E489" s="1521" t="s">
        <v>1912</v>
      </c>
      <c r="F489" s="1016">
        <v>1.5521199999999999</v>
      </c>
      <c r="G489" s="1520">
        <v>0.895123</v>
      </c>
      <c r="H489" s="1017">
        <v>0.87631999999999999</v>
      </c>
      <c r="I489" s="1016">
        <v>0.151224</v>
      </c>
      <c r="J489" s="1520">
        <v>9.2657000000000003E-2</v>
      </c>
      <c r="K489" s="1017">
        <v>1.0985999999999999E-2</v>
      </c>
      <c r="L489" s="1016">
        <v>6.0797499999999998</v>
      </c>
      <c r="M489" s="1520">
        <v>4.2814500000000004</v>
      </c>
      <c r="N489" s="1017">
        <v>0.54671000000000003</v>
      </c>
      <c r="O489" s="1000">
        <v>1.8586999999999999E-2</v>
      </c>
      <c r="P489" s="1519">
        <v>1.2277E-2</v>
      </c>
      <c r="Q489" s="1001">
        <v>1.0146000000000001E-2</v>
      </c>
      <c r="R489" s="1000">
        <v>0.1</v>
      </c>
      <c r="S489" s="1519">
        <v>0.1</v>
      </c>
      <c r="T489" s="1001">
        <v>0.1</v>
      </c>
      <c r="U489" s="1000">
        <v>6.0000000000000001E-3</v>
      </c>
      <c r="V489" s="1519">
        <v>2E-3</v>
      </c>
      <c r="W489" s="1001">
        <v>2E-3</v>
      </c>
      <c r="X489" s="1000">
        <v>4.6670000000000001E-3</v>
      </c>
      <c r="Y489" s="1519">
        <v>2.3890000000000001E-3</v>
      </c>
      <c r="Z489" s="1001">
        <v>1.781E-3</v>
      </c>
      <c r="AA489" s="1014">
        <v>1327.9515581139788</v>
      </c>
      <c r="AB489" s="1518">
        <v>926.25290737723537</v>
      </c>
      <c r="AC489" s="1015">
        <v>750.17701998499047</v>
      </c>
    </row>
    <row r="490" spans="1:29" s="693" customFormat="1" x14ac:dyDescent="0.2">
      <c r="A490" s="1525" t="s">
        <v>1955</v>
      </c>
      <c r="B490" s="1524" t="s">
        <v>202</v>
      </c>
      <c r="C490" s="1523" t="s">
        <v>44</v>
      </c>
      <c r="D490" s="1522" t="s">
        <v>1954</v>
      </c>
      <c r="E490" s="1521" t="s">
        <v>1951</v>
      </c>
      <c r="F490" s="1016">
        <v>5.661759</v>
      </c>
      <c r="G490" s="1520">
        <v>2.2033589999999998</v>
      </c>
      <c r="H490" s="1017">
        <v>1.39886</v>
      </c>
      <c r="I490" s="1016">
        <v>3.4389999999999997E-2</v>
      </c>
      <c r="J490" s="1520">
        <v>1.6834999999999999E-2</v>
      </c>
      <c r="K490" s="1017">
        <v>1.2191E-2</v>
      </c>
      <c r="L490" s="1016">
        <v>9.1974099999999996</v>
      </c>
      <c r="M490" s="1520">
        <v>4.3555900000000003</v>
      </c>
      <c r="N490" s="1017">
        <v>3.2812800000000002</v>
      </c>
      <c r="O490" s="1000">
        <v>2.5652999999999999E-2</v>
      </c>
      <c r="P490" s="1519">
        <v>2.2702E-2</v>
      </c>
      <c r="Q490" s="1001">
        <v>1.8969E-2</v>
      </c>
      <c r="R490" s="1000">
        <v>1.7999999999999999E-2</v>
      </c>
      <c r="S490" s="1519">
        <v>1.7999999999999999E-2</v>
      </c>
      <c r="T490" s="1001">
        <v>1.7999999999999999E-2</v>
      </c>
      <c r="U490" s="1000">
        <v>4.5999999999999999E-2</v>
      </c>
      <c r="V490" s="1519">
        <v>6.2E-2</v>
      </c>
      <c r="W490" s="1001">
        <v>5.1999999999999998E-2</v>
      </c>
      <c r="X490" s="1000">
        <v>9.8219999999999991E-3</v>
      </c>
      <c r="Y490" s="1519">
        <v>6.489E-3</v>
      </c>
      <c r="Z490" s="1001">
        <v>5.0029999999999996E-3</v>
      </c>
      <c r="AA490" s="1014" t="s">
        <v>114</v>
      </c>
      <c r="AB490" s="1518" t="s">
        <v>114</v>
      </c>
      <c r="AC490" s="1015" t="s">
        <v>114</v>
      </c>
    </row>
    <row r="491" spans="1:29" s="693" customFormat="1" x14ac:dyDescent="0.2">
      <c r="A491" s="1525" t="s">
        <v>1953</v>
      </c>
      <c r="B491" s="1524" t="s">
        <v>202</v>
      </c>
      <c r="C491" s="1523" t="s">
        <v>44</v>
      </c>
      <c r="D491" s="1522" t="s">
        <v>1952</v>
      </c>
      <c r="E491" s="1521" t="s">
        <v>1951</v>
      </c>
      <c r="F491" s="1016">
        <v>7.741155</v>
      </c>
      <c r="G491" s="1520">
        <v>2.9089610000000001</v>
      </c>
      <c r="H491" s="1017">
        <v>1.7919799999999999</v>
      </c>
      <c r="I491" s="1016">
        <v>4.4595999999999997E-2</v>
      </c>
      <c r="J491" s="1520">
        <v>1.9338999999999999E-2</v>
      </c>
      <c r="K491" s="1017">
        <v>1.2485E-2</v>
      </c>
      <c r="L491" s="1016">
        <v>12.095599999999999</v>
      </c>
      <c r="M491" s="1520">
        <v>5.5489899999999999</v>
      </c>
      <c r="N491" s="1017">
        <v>3.9629300000000001</v>
      </c>
      <c r="O491" s="1000">
        <v>3.8710000000000001E-2</v>
      </c>
      <c r="P491" s="1519">
        <v>3.9119000000000001E-2</v>
      </c>
      <c r="Q491" s="1001">
        <v>3.1829999999999997E-2</v>
      </c>
      <c r="R491" s="1000">
        <v>1.7999999999999999E-2</v>
      </c>
      <c r="S491" s="1519">
        <v>1.7999999999999999E-2</v>
      </c>
      <c r="T491" s="1001">
        <v>1.7999999999999999E-2</v>
      </c>
      <c r="U491" s="1000">
        <v>4.5999999999999999E-2</v>
      </c>
      <c r="V491" s="1519">
        <v>6.2E-2</v>
      </c>
      <c r="W491" s="1001">
        <v>5.1999999999999998E-2</v>
      </c>
      <c r="X491" s="1000">
        <v>1.4265999999999999E-2</v>
      </c>
      <c r="Y491" s="1519">
        <v>1.0043E-2</v>
      </c>
      <c r="Z491" s="1001">
        <v>7.5659999999999998E-3</v>
      </c>
      <c r="AA491" s="1014" t="s">
        <v>114</v>
      </c>
      <c r="AB491" s="1518" t="s">
        <v>114</v>
      </c>
      <c r="AC491" s="1015" t="s">
        <v>114</v>
      </c>
    </row>
    <row r="492" spans="1:29" s="693" customFormat="1" x14ac:dyDescent="0.2">
      <c r="A492" s="1525" t="s">
        <v>894</v>
      </c>
      <c r="B492" s="1524" t="s">
        <v>202</v>
      </c>
      <c r="C492" s="1523" t="s">
        <v>44</v>
      </c>
      <c r="D492" s="1522" t="s">
        <v>132</v>
      </c>
      <c r="E492" s="1521" t="s">
        <v>1951</v>
      </c>
      <c r="F492" s="1016">
        <v>4.6286100000000001</v>
      </c>
      <c r="G492" s="1520">
        <v>2.2336399999999998</v>
      </c>
      <c r="H492" s="1017">
        <v>1.96915</v>
      </c>
      <c r="I492" s="1016">
        <v>4.3781E-2</v>
      </c>
      <c r="J492" s="1520">
        <v>2.9439E-2</v>
      </c>
      <c r="K492" s="1017">
        <v>1.8917E-2</v>
      </c>
      <c r="L492" s="1016">
        <v>8.8552</v>
      </c>
      <c r="M492" s="1520">
        <v>6.1071999999999997</v>
      </c>
      <c r="N492" s="1017">
        <v>4.8481399999999999</v>
      </c>
      <c r="O492" s="1000">
        <v>2.7612999999999999E-2</v>
      </c>
      <c r="P492" s="1519">
        <v>2.0739E-2</v>
      </c>
      <c r="Q492" s="1001">
        <v>1.6296999999999999E-2</v>
      </c>
      <c r="R492" s="1000">
        <v>1.7999999999999999E-2</v>
      </c>
      <c r="S492" s="1519">
        <v>1.7999999999999999E-2</v>
      </c>
      <c r="T492" s="1001">
        <v>1.7999999999999999E-2</v>
      </c>
      <c r="U492" s="1000">
        <v>4.5999999999999999E-2</v>
      </c>
      <c r="V492" s="1519">
        <v>6.2E-2</v>
      </c>
      <c r="W492" s="1001">
        <v>5.1999999999999998E-2</v>
      </c>
      <c r="X492" s="1000">
        <v>1.291E-2</v>
      </c>
      <c r="Y492" s="1519">
        <v>7.2389999999999998E-3</v>
      </c>
      <c r="Z492" s="1001">
        <v>4.9919999999999999E-3</v>
      </c>
      <c r="AA492" s="1014">
        <v>1432.7789585332214</v>
      </c>
      <c r="AB492" s="1518">
        <v>951.63428385747261</v>
      </c>
      <c r="AC492" s="1015">
        <v>776.07105337131782</v>
      </c>
    </row>
    <row r="493" spans="1:29" s="693" customFormat="1" x14ac:dyDescent="0.2">
      <c r="A493" s="1525" t="s">
        <v>1950</v>
      </c>
      <c r="B493" s="1524" t="s">
        <v>202</v>
      </c>
      <c r="C493" s="1523" t="s">
        <v>44</v>
      </c>
      <c r="D493" s="1522" t="s">
        <v>1949</v>
      </c>
      <c r="E493" s="1521" t="s">
        <v>1942</v>
      </c>
      <c r="F493" s="1016">
        <v>2.7473740000000002</v>
      </c>
      <c r="G493" s="1520">
        <v>1.3301210000000001</v>
      </c>
      <c r="H493" s="1017">
        <v>0.97749699999999995</v>
      </c>
      <c r="I493" s="1016">
        <v>0.39089299999999999</v>
      </c>
      <c r="J493" s="1520">
        <v>0.186028</v>
      </c>
      <c r="K493" s="1017">
        <v>0.13702300000000001</v>
      </c>
      <c r="L493" s="1016">
        <v>6.5243799999999998</v>
      </c>
      <c r="M493" s="1520">
        <v>3.6322199999999998</v>
      </c>
      <c r="N493" s="1017">
        <v>3.1767799999999999</v>
      </c>
      <c r="O493" s="1000">
        <v>4.4783999999999997E-2</v>
      </c>
      <c r="P493" s="1519">
        <v>2.8115000000000001E-2</v>
      </c>
      <c r="Q493" s="1001">
        <v>2.1080999999999999E-2</v>
      </c>
      <c r="R493" s="1000">
        <v>3.0000000000000001E-3</v>
      </c>
      <c r="S493" s="1519">
        <v>3.0000000000000001E-3</v>
      </c>
      <c r="T493" s="1001">
        <v>3.0000000000000001E-3</v>
      </c>
      <c r="U493" s="1000">
        <v>4.5999999999999999E-2</v>
      </c>
      <c r="V493" s="1519">
        <v>6.2E-2</v>
      </c>
      <c r="W493" s="1001">
        <v>5.1999999999999998E-2</v>
      </c>
      <c r="X493" s="1000">
        <v>1.1886000000000001E-2</v>
      </c>
      <c r="Y493" s="1519">
        <v>7.0790000000000002E-3</v>
      </c>
      <c r="Z493" s="1001">
        <v>5.2950000000000002E-3</v>
      </c>
      <c r="AA493" s="1014" t="s">
        <v>114</v>
      </c>
      <c r="AB493" s="1518" t="s">
        <v>114</v>
      </c>
      <c r="AC493" s="1015" t="s">
        <v>114</v>
      </c>
    </row>
    <row r="494" spans="1:29" s="693" customFormat="1" x14ac:dyDescent="0.2">
      <c r="A494" s="1525" t="s">
        <v>1948</v>
      </c>
      <c r="B494" s="1524" t="s">
        <v>202</v>
      </c>
      <c r="C494" s="1523" t="s">
        <v>44</v>
      </c>
      <c r="D494" s="1522" t="s">
        <v>1947</v>
      </c>
      <c r="E494" s="1521" t="s">
        <v>1942</v>
      </c>
      <c r="F494" s="1016">
        <v>3.5158680000000002</v>
      </c>
      <c r="G494" s="1520">
        <v>1.7483150000000001</v>
      </c>
      <c r="H494" s="1017">
        <v>1.3329500000000001</v>
      </c>
      <c r="I494" s="1016">
        <v>0.48405100000000001</v>
      </c>
      <c r="J494" s="1520">
        <v>0.23274400000000001</v>
      </c>
      <c r="K494" s="1017">
        <v>0.172871</v>
      </c>
      <c r="L494" s="1016">
        <v>8.7690900000000003</v>
      </c>
      <c r="M494" s="1520">
        <v>5.0211499999999996</v>
      </c>
      <c r="N494" s="1017">
        <v>4.5049299999999999</v>
      </c>
      <c r="O494" s="1000">
        <v>8.6000999999999994E-2</v>
      </c>
      <c r="P494" s="1519">
        <v>5.3636000000000003E-2</v>
      </c>
      <c r="Q494" s="1001">
        <v>3.6232E-2</v>
      </c>
      <c r="R494" s="1000">
        <v>3.0000000000000001E-3</v>
      </c>
      <c r="S494" s="1519">
        <v>3.0000000000000001E-3</v>
      </c>
      <c r="T494" s="1001">
        <v>3.0000000000000001E-3</v>
      </c>
      <c r="U494" s="1000">
        <v>4.5999999999999999E-2</v>
      </c>
      <c r="V494" s="1519">
        <v>6.2E-2</v>
      </c>
      <c r="W494" s="1001">
        <v>5.1999999999999998E-2</v>
      </c>
      <c r="X494" s="1000">
        <v>1.898E-2</v>
      </c>
      <c r="Y494" s="1519">
        <v>1.1504E-2</v>
      </c>
      <c r="Z494" s="1001">
        <v>8.1980000000000004E-3</v>
      </c>
      <c r="AA494" s="1014" t="s">
        <v>114</v>
      </c>
      <c r="AB494" s="1518" t="s">
        <v>114</v>
      </c>
      <c r="AC494" s="1015" t="s">
        <v>114</v>
      </c>
    </row>
    <row r="495" spans="1:29" s="693" customFormat="1" x14ac:dyDescent="0.2">
      <c r="A495" s="1525" t="s">
        <v>1946</v>
      </c>
      <c r="B495" s="1524" t="s">
        <v>202</v>
      </c>
      <c r="C495" s="1523" t="s">
        <v>44</v>
      </c>
      <c r="D495" s="1522" t="s">
        <v>1945</v>
      </c>
      <c r="E495" s="1521" t="s">
        <v>1942</v>
      </c>
      <c r="F495" s="1016">
        <v>4.9469409999999998</v>
      </c>
      <c r="G495" s="1520">
        <v>1.992267</v>
      </c>
      <c r="H495" s="1017">
        <v>1.2041599999999999</v>
      </c>
      <c r="I495" s="1016">
        <v>8.6330000000000004E-2</v>
      </c>
      <c r="J495" s="1520">
        <v>4.6877000000000002E-2</v>
      </c>
      <c r="K495" s="1017">
        <v>3.6073000000000001E-2</v>
      </c>
      <c r="L495" s="1016">
        <v>6.6412899999999997</v>
      </c>
      <c r="M495" s="1520">
        <v>3.3851100000000001</v>
      </c>
      <c r="N495" s="1017">
        <v>2.6514000000000002</v>
      </c>
      <c r="O495" s="1000">
        <v>2.4305E-2</v>
      </c>
      <c r="P495" s="1519">
        <v>1.5148999999999999E-2</v>
      </c>
      <c r="Q495" s="1001">
        <v>1.2448000000000001E-2</v>
      </c>
      <c r="R495" s="1000">
        <v>1.7999999999999999E-2</v>
      </c>
      <c r="S495" s="1519">
        <v>1.7999999999999999E-2</v>
      </c>
      <c r="T495" s="1001">
        <v>1.7999999999999999E-2</v>
      </c>
      <c r="U495" s="1000">
        <v>4.5999999999999999E-2</v>
      </c>
      <c r="V495" s="1519">
        <v>6.2E-2</v>
      </c>
      <c r="W495" s="1001">
        <v>5.1999999999999998E-2</v>
      </c>
      <c r="X495" s="1000">
        <v>9.4299999999999991E-3</v>
      </c>
      <c r="Y495" s="1519">
        <v>5.2430000000000003E-3</v>
      </c>
      <c r="Z495" s="1001">
        <v>3.8839999999999999E-3</v>
      </c>
      <c r="AA495" s="1014" t="s">
        <v>114</v>
      </c>
      <c r="AB495" s="1518" t="s">
        <v>114</v>
      </c>
      <c r="AC495" s="1015" t="s">
        <v>114</v>
      </c>
    </row>
    <row r="496" spans="1:29" s="693" customFormat="1" x14ac:dyDescent="0.2">
      <c r="A496" s="1525" t="s">
        <v>1944</v>
      </c>
      <c r="B496" s="1524" t="s">
        <v>202</v>
      </c>
      <c r="C496" s="1523" t="s">
        <v>44</v>
      </c>
      <c r="D496" s="1522" t="s">
        <v>1943</v>
      </c>
      <c r="E496" s="1521" t="s">
        <v>1942</v>
      </c>
      <c r="F496" s="1016">
        <v>7.1964680000000003</v>
      </c>
      <c r="G496" s="1520">
        <v>2.836471</v>
      </c>
      <c r="H496" s="1017">
        <v>1.6689400000000001</v>
      </c>
      <c r="I496" s="1016">
        <v>0.11163099999999999</v>
      </c>
      <c r="J496" s="1520">
        <v>6.0707999999999998E-2</v>
      </c>
      <c r="K496" s="1017">
        <v>4.7004999999999998E-2</v>
      </c>
      <c r="L496" s="1016">
        <v>7.6527700000000003</v>
      </c>
      <c r="M496" s="1520">
        <v>3.77163</v>
      </c>
      <c r="N496" s="1017">
        <v>2.9032100000000001</v>
      </c>
      <c r="O496" s="1000">
        <v>6.5938999999999998E-2</v>
      </c>
      <c r="P496" s="1519">
        <v>2.7793000000000002E-2</v>
      </c>
      <c r="Q496" s="1001">
        <v>1.8452E-2</v>
      </c>
      <c r="R496" s="1000">
        <v>1.7999999999999999E-2</v>
      </c>
      <c r="S496" s="1519">
        <v>1.7999999999999999E-2</v>
      </c>
      <c r="T496" s="1001">
        <v>1.7999999999999999E-2</v>
      </c>
      <c r="U496" s="1000">
        <v>4.5999999999999999E-2</v>
      </c>
      <c r="V496" s="1519">
        <v>6.2E-2</v>
      </c>
      <c r="W496" s="1001">
        <v>5.1999999999999998E-2</v>
      </c>
      <c r="X496" s="1000">
        <v>1.6979000000000001E-2</v>
      </c>
      <c r="Y496" s="1519">
        <v>8.1270000000000005E-3</v>
      </c>
      <c r="Z496" s="1001">
        <v>5.463E-3</v>
      </c>
      <c r="AA496" s="1014" t="s">
        <v>114</v>
      </c>
      <c r="AB496" s="1518" t="s">
        <v>114</v>
      </c>
      <c r="AC496" s="1015" t="s">
        <v>114</v>
      </c>
    </row>
    <row r="497" spans="1:29" s="693" customFormat="1" x14ac:dyDescent="0.2">
      <c r="A497" s="1525" t="s">
        <v>895</v>
      </c>
      <c r="B497" s="1524" t="s">
        <v>202</v>
      </c>
      <c r="C497" s="1523" t="s">
        <v>44</v>
      </c>
      <c r="D497" s="1522" t="s">
        <v>896</v>
      </c>
      <c r="E497" s="1521" t="s">
        <v>1942</v>
      </c>
      <c r="F497" s="1016">
        <v>2.8346</v>
      </c>
      <c r="G497" s="1520">
        <v>1.4232800000000001</v>
      </c>
      <c r="H497" s="1017">
        <v>1.19712</v>
      </c>
      <c r="I497" s="1016">
        <v>0.58890699999999996</v>
      </c>
      <c r="J497" s="1520">
        <v>0.28053800000000001</v>
      </c>
      <c r="K497" s="1017">
        <v>0.16602900000000001</v>
      </c>
      <c r="L497" s="1016">
        <v>6.3405800000000001</v>
      </c>
      <c r="M497" s="1520">
        <v>3.4043199999999998</v>
      </c>
      <c r="N497" s="1017">
        <v>3.4954499999999999</v>
      </c>
      <c r="O497" s="1000">
        <v>2.9995000000000001E-2</v>
      </c>
      <c r="P497" s="1519">
        <v>2.3338999999999999E-2</v>
      </c>
      <c r="Q497" s="1001">
        <v>1.6881E-2</v>
      </c>
      <c r="R497" s="1000">
        <v>3.0000000000000001E-3</v>
      </c>
      <c r="S497" s="1519">
        <v>3.0000000000000001E-3</v>
      </c>
      <c r="T497" s="1001">
        <v>3.0000000000000001E-3</v>
      </c>
      <c r="U497" s="1000">
        <v>4.5999999999999999E-2</v>
      </c>
      <c r="V497" s="1519">
        <v>6.2E-2</v>
      </c>
      <c r="W497" s="1001">
        <v>5.1999999999999998E-2</v>
      </c>
      <c r="X497" s="1000">
        <v>1.3462999999999999E-2</v>
      </c>
      <c r="Y497" s="1519">
        <v>7.6949999999999996E-3</v>
      </c>
      <c r="Z497" s="1001">
        <v>5.0549999999999996E-3</v>
      </c>
      <c r="AA497" s="1014">
        <v>1576.0238632085131</v>
      </c>
      <c r="AB497" s="1518">
        <v>973.90417656491684</v>
      </c>
      <c r="AC497" s="1015">
        <v>765.99499011457237</v>
      </c>
    </row>
    <row r="498" spans="1:29" s="693" customFormat="1" x14ac:dyDescent="0.2">
      <c r="A498" s="1525" t="s">
        <v>897</v>
      </c>
      <c r="B498" s="1524" t="s">
        <v>202</v>
      </c>
      <c r="C498" s="1523" t="s">
        <v>44</v>
      </c>
      <c r="D498" s="1522" t="s">
        <v>133</v>
      </c>
      <c r="E498" s="1521" t="s">
        <v>1942</v>
      </c>
      <c r="F498" s="1016">
        <v>3.6207799999999999</v>
      </c>
      <c r="G498" s="1520">
        <v>1.8857699999999999</v>
      </c>
      <c r="H498" s="1017">
        <v>1.56264</v>
      </c>
      <c r="I498" s="1016">
        <v>0.118642</v>
      </c>
      <c r="J498" s="1520">
        <v>6.4820000000000003E-2</v>
      </c>
      <c r="K498" s="1017">
        <v>4.3025000000000001E-2</v>
      </c>
      <c r="L498" s="1016">
        <v>6.8393899999999999</v>
      </c>
      <c r="M498" s="1520">
        <v>4.2356999999999996</v>
      </c>
      <c r="N498" s="1017">
        <v>3.6390699999999998</v>
      </c>
      <c r="O498" s="1000">
        <v>2.5821E-2</v>
      </c>
      <c r="P498" s="1519">
        <v>1.6625999999999998E-2</v>
      </c>
      <c r="Q498" s="1001">
        <v>1.3132E-2</v>
      </c>
      <c r="R498" s="1000">
        <v>1.7999999999999999E-2</v>
      </c>
      <c r="S498" s="1519">
        <v>1.7999999999999999E-2</v>
      </c>
      <c r="T498" s="1001">
        <v>1.7999999999999999E-2</v>
      </c>
      <c r="U498" s="1000">
        <v>4.5999999999999999E-2</v>
      </c>
      <c r="V498" s="1519">
        <v>6.2E-2</v>
      </c>
      <c r="W498" s="1001">
        <v>5.1999999999999998E-2</v>
      </c>
      <c r="X498" s="1000">
        <v>1.2175999999999999E-2</v>
      </c>
      <c r="Y498" s="1519">
        <v>6.4190000000000002E-3</v>
      </c>
      <c r="Z498" s="1001">
        <v>4.2570000000000004E-3</v>
      </c>
      <c r="AA498" s="1014">
        <v>1561.3413253339868</v>
      </c>
      <c r="AB498" s="1518">
        <v>997.43972472470307</v>
      </c>
      <c r="AC498" s="1015">
        <v>793.52366766696366</v>
      </c>
    </row>
    <row r="499" spans="1:29" s="693" customFormat="1" x14ac:dyDescent="0.2">
      <c r="A499" s="1525" t="s">
        <v>888</v>
      </c>
      <c r="B499" s="1524" t="s">
        <v>202</v>
      </c>
      <c r="C499" s="1523" t="s">
        <v>44</v>
      </c>
      <c r="D499" s="1522" t="s">
        <v>889</v>
      </c>
      <c r="E499" s="1521" t="s">
        <v>1937</v>
      </c>
      <c r="F499" s="1016">
        <v>4.5094000000000003</v>
      </c>
      <c r="G499" s="1520">
        <v>4.7959500000000004</v>
      </c>
      <c r="H499" s="1017">
        <v>3.62384</v>
      </c>
      <c r="I499" s="1016">
        <v>4.5271999999999997</v>
      </c>
      <c r="J499" s="1520">
        <v>0.602545</v>
      </c>
      <c r="K499" s="1017">
        <v>0.57270699999999997</v>
      </c>
      <c r="L499" s="1016">
        <v>21.0016</v>
      </c>
      <c r="M499" s="1520">
        <v>15.015000000000001</v>
      </c>
      <c r="N499" s="1017">
        <v>13.411300000000001</v>
      </c>
      <c r="O499" s="1000">
        <v>1.3823799999999999</v>
      </c>
      <c r="P499" s="1519">
        <v>0.81836500000000001</v>
      </c>
      <c r="Q499" s="1001">
        <v>0.63431099999999996</v>
      </c>
      <c r="R499" s="1000">
        <v>3.0000000000000001E-3</v>
      </c>
      <c r="S499" s="1519">
        <v>3.0000000000000001E-3</v>
      </c>
      <c r="T499" s="1001">
        <v>3.0000000000000001E-3</v>
      </c>
      <c r="U499" s="1000">
        <v>0</v>
      </c>
      <c r="V499" s="1519">
        <v>0</v>
      </c>
      <c r="W499" s="1001">
        <v>0</v>
      </c>
      <c r="X499" s="1000">
        <v>0.69118999999999997</v>
      </c>
      <c r="Y499" s="1519">
        <v>0.40918300000000002</v>
      </c>
      <c r="Z499" s="1001">
        <v>0.31408000000000003</v>
      </c>
      <c r="AA499" s="1014">
        <v>1329.6897610968026</v>
      </c>
      <c r="AB499" s="1518">
        <v>939.99401122053257</v>
      </c>
      <c r="AC499" s="1015">
        <v>808.62821573376812</v>
      </c>
    </row>
    <row r="500" spans="1:29" s="693" customFormat="1" x14ac:dyDescent="0.2">
      <c r="A500" s="1525" t="s">
        <v>1941</v>
      </c>
      <c r="B500" s="1524" t="s">
        <v>202</v>
      </c>
      <c r="C500" s="1523" t="s">
        <v>44</v>
      </c>
      <c r="D500" s="1522" t="s">
        <v>1940</v>
      </c>
      <c r="E500" s="1521" t="s">
        <v>1937</v>
      </c>
      <c r="F500" s="1016">
        <v>5.0381</v>
      </c>
      <c r="G500" s="1520">
        <v>4.0478199999999998</v>
      </c>
      <c r="H500" s="1017">
        <v>3.2348699999999999</v>
      </c>
      <c r="I500" s="1016">
        <v>1.9449000000000001</v>
      </c>
      <c r="J500" s="1520">
        <v>1.1051</v>
      </c>
      <c r="K500" s="1017">
        <v>0.85234399999999999</v>
      </c>
      <c r="L500" s="1016">
        <v>20.0032</v>
      </c>
      <c r="M500" s="1520">
        <v>13.6646</v>
      </c>
      <c r="N500" s="1017">
        <v>11.967000000000001</v>
      </c>
      <c r="O500" s="1000">
        <v>1.1154599999999999</v>
      </c>
      <c r="P500" s="1519">
        <v>0.68435999999999997</v>
      </c>
      <c r="Q500" s="1001">
        <v>0.55450100000000002</v>
      </c>
      <c r="R500" s="1000">
        <v>3.0000000000000001E-3</v>
      </c>
      <c r="S500" s="1519">
        <v>3.0000000000000001E-3</v>
      </c>
      <c r="T500" s="1001">
        <v>3.0000000000000001E-3</v>
      </c>
      <c r="U500" s="1000">
        <v>0</v>
      </c>
      <c r="V500" s="1519">
        <v>0</v>
      </c>
      <c r="W500" s="1001">
        <v>0</v>
      </c>
      <c r="X500" s="1000">
        <v>0.55772999999999995</v>
      </c>
      <c r="Y500" s="1519">
        <v>0.34217999999999998</v>
      </c>
      <c r="Z500" s="1001">
        <v>0.27495700000000001</v>
      </c>
      <c r="AA500" s="1014" t="s">
        <v>114</v>
      </c>
      <c r="AB500" s="1518" t="s">
        <v>114</v>
      </c>
      <c r="AC500" s="1015" t="s">
        <v>114</v>
      </c>
    </row>
    <row r="501" spans="1:29" s="693" customFormat="1" x14ac:dyDescent="0.2">
      <c r="A501" s="1525" t="s">
        <v>1939</v>
      </c>
      <c r="B501" s="1524" t="s">
        <v>202</v>
      </c>
      <c r="C501" s="1523" t="s">
        <v>44</v>
      </c>
      <c r="D501" s="1522" t="s">
        <v>1938</v>
      </c>
      <c r="E501" s="1521" t="s">
        <v>1937</v>
      </c>
      <c r="F501" s="1016">
        <v>3.5196999999999998</v>
      </c>
      <c r="G501" s="1520">
        <v>5.7351999999999999</v>
      </c>
      <c r="H501" s="1017">
        <v>4.4036099999999996</v>
      </c>
      <c r="I501" s="1016">
        <v>1.1792</v>
      </c>
      <c r="J501" s="1520">
        <v>0.68633</v>
      </c>
      <c r="K501" s="1017">
        <v>0.54177399999999998</v>
      </c>
      <c r="L501" s="1016">
        <v>27.428699999999999</v>
      </c>
      <c r="M501" s="1520">
        <v>18.7852</v>
      </c>
      <c r="N501" s="1017">
        <v>16.141500000000001</v>
      </c>
      <c r="O501" s="1000">
        <v>1.58403</v>
      </c>
      <c r="P501" s="1519">
        <v>0.96899000000000002</v>
      </c>
      <c r="Q501" s="1001">
        <v>0.77558499999999997</v>
      </c>
      <c r="R501" s="1000">
        <v>3.0000000000000001E-3</v>
      </c>
      <c r="S501" s="1519">
        <v>3.0000000000000001E-3</v>
      </c>
      <c r="T501" s="1001">
        <v>3.0000000000000001E-3</v>
      </c>
      <c r="U501" s="1000">
        <v>0</v>
      </c>
      <c r="V501" s="1519">
        <v>0</v>
      </c>
      <c r="W501" s="1001">
        <v>0</v>
      </c>
      <c r="X501" s="1000">
        <v>0.79201500000000002</v>
      </c>
      <c r="Y501" s="1519">
        <v>0.48449500000000001</v>
      </c>
      <c r="Z501" s="1001">
        <v>0.384353</v>
      </c>
      <c r="AA501" s="1014" t="s">
        <v>114</v>
      </c>
      <c r="AB501" s="1518" t="s">
        <v>114</v>
      </c>
      <c r="AC501" s="1015" t="s">
        <v>114</v>
      </c>
    </row>
    <row r="502" spans="1:29" s="693" customFormat="1" x14ac:dyDescent="0.2">
      <c r="A502" s="1525" t="s">
        <v>890</v>
      </c>
      <c r="B502" s="1524" t="s">
        <v>202</v>
      </c>
      <c r="C502" s="1523" t="s">
        <v>44</v>
      </c>
      <c r="D502" s="1522" t="s">
        <v>818</v>
      </c>
      <c r="E502" s="1521" t="s">
        <v>1932</v>
      </c>
      <c r="F502" s="1016">
        <v>2.9952999999999999</v>
      </c>
      <c r="G502" s="1520">
        <v>2.2446700000000002</v>
      </c>
      <c r="H502" s="1017">
        <v>1.61442</v>
      </c>
      <c r="I502" s="1016">
        <v>1.264</v>
      </c>
      <c r="J502" s="1520">
        <v>0.67425000000000002</v>
      </c>
      <c r="K502" s="1017">
        <v>0.53016600000000003</v>
      </c>
      <c r="L502" s="1016">
        <v>13.8338</v>
      </c>
      <c r="M502" s="1520">
        <v>9.8889499999999995</v>
      </c>
      <c r="N502" s="1017">
        <v>8.5974599999999999</v>
      </c>
      <c r="O502" s="1000">
        <v>0.71706000000000003</v>
      </c>
      <c r="P502" s="1519">
        <v>0.40835500000000002</v>
      </c>
      <c r="Q502" s="1001">
        <v>0.32282499999999997</v>
      </c>
      <c r="R502" s="1000">
        <v>3.0000000000000001E-3</v>
      </c>
      <c r="S502" s="1519">
        <v>3.0000000000000001E-3</v>
      </c>
      <c r="T502" s="1001">
        <v>3.0000000000000001E-3</v>
      </c>
      <c r="U502" s="1000">
        <v>1.9E-2</v>
      </c>
      <c r="V502" s="1519">
        <v>1.6E-2</v>
      </c>
      <c r="W502" s="1001">
        <v>1.0999999999999999E-2</v>
      </c>
      <c r="X502" s="1000">
        <v>0.46608899999999998</v>
      </c>
      <c r="Y502" s="1519">
        <v>0.26543099999999997</v>
      </c>
      <c r="Z502" s="1001">
        <v>0.20776500000000001</v>
      </c>
      <c r="AA502" s="1014">
        <v>1461.4635554926203</v>
      </c>
      <c r="AB502" s="1518">
        <v>1011.5626574796478</v>
      </c>
      <c r="AC502" s="1015">
        <v>867.68968090555666</v>
      </c>
    </row>
    <row r="503" spans="1:29" s="693" customFormat="1" x14ac:dyDescent="0.2">
      <c r="A503" s="1525" t="s">
        <v>1936</v>
      </c>
      <c r="B503" s="1524" t="s">
        <v>202</v>
      </c>
      <c r="C503" s="1523" t="s">
        <v>44</v>
      </c>
      <c r="D503" s="1522" t="s">
        <v>1935</v>
      </c>
      <c r="E503" s="1521" t="s">
        <v>1932</v>
      </c>
      <c r="F503" s="1016">
        <v>2.1888000000000001</v>
      </c>
      <c r="G503" s="1520">
        <v>1.9508799999999999</v>
      </c>
      <c r="H503" s="1017">
        <v>1.48115</v>
      </c>
      <c r="I503" s="1016">
        <v>0.86814000000000002</v>
      </c>
      <c r="J503" s="1520">
        <v>0.52603</v>
      </c>
      <c r="K503" s="1017">
        <v>0.429975</v>
      </c>
      <c r="L503" s="1016">
        <v>12.9491</v>
      </c>
      <c r="M503" s="1520">
        <v>8.9438200000000005</v>
      </c>
      <c r="N503" s="1017">
        <v>7.6062099999999999</v>
      </c>
      <c r="O503" s="1000">
        <v>0.59906999999999999</v>
      </c>
      <c r="P503" s="1519">
        <v>0.355215</v>
      </c>
      <c r="Q503" s="1001">
        <v>0.29799199999999998</v>
      </c>
      <c r="R503" s="1000">
        <v>3.0000000000000001E-3</v>
      </c>
      <c r="S503" s="1519">
        <v>3.0000000000000001E-3</v>
      </c>
      <c r="T503" s="1001">
        <v>3.0000000000000001E-3</v>
      </c>
      <c r="U503" s="1000">
        <v>1.9E-2</v>
      </c>
      <c r="V503" s="1519">
        <v>1.6E-2</v>
      </c>
      <c r="W503" s="1001">
        <v>1.0999999999999999E-2</v>
      </c>
      <c r="X503" s="1000">
        <v>0.38939600000000002</v>
      </c>
      <c r="Y503" s="1519">
        <v>0.23089000000000001</v>
      </c>
      <c r="Z503" s="1001">
        <v>0.19205</v>
      </c>
      <c r="AA503" s="1014" t="s">
        <v>114</v>
      </c>
      <c r="AB503" s="1518" t="s">
        <v>114</v>
      </c>
      <c r="AC503" s="1015" t="s">
        <v>114</v>
      </c>
    </row>
    <row r="504" spans="1:29" s="693" customFormat="1" x14ac:dyDescent="0.2">
      <c r="A504" s="1525" t="s">
        <v>1934</v>
      </c>
      <c r="B504" s="1524" t="s">
        <v>202</v>
      </c>
      <c r="C504" s="1523" t="s">
        <v>44</v>
      </c>
      <c r="D504" s="1522" t="s">
        <v>1933</v>
      </c>
      <c r="E504" s="1521" t="s">
        <v>1932</v>
      </c>
      <c r="F504" s="1016">
        <v>3.1490999999999998</v>
      </c>
      <c r="G504" s="1520">
        <v>2.8043100000000001</v>
      </c>
      <c r="H504" s="1017">
        <v>2.1291000000000002</v>
      </c>
      <c r="I504" s="1016">
        <v>1.1093999999999999</v>
      </c>
      <c r="J504" s="1520">
        <v>0.68364000000000003</v>
      </c>
      <c r="K504" s="1017">
        <v>0.55606800000000001</v>
      </c>
      <c r="L504" s="1016">
        <v>18.0686</v>
      </c>
      <c r="M504" s="1520">
        <v>12.285500000000001</v>
      </c>
      <c r="N504" s="1017">
        <v>10.2803</v>
      </c>
      <c r="O504" s="1000">
        <v>0.83172999999999997</v>
      </c>
      <c r="P504" s="1519">
        <v>0.50194499999999997</v>
      </c>
      <c r="Q504" s="1001">
        <v>0.41336000000000001</v>
      </c>
      <c r="R504" s="1000">
        <v>3.0000000000000001E-3</v>
      </c>
      <c r="S504" s="1519">
        <v>3.0000000000000001E-3</v>
      </c>
      <c r="T504" s="1001">
        <v>3.0000000000000001E-3</v>
      </c>
      <c r="U504" s="1000">
        <v>1.9E-2</v>
      </c>
      <c r="V504" s="1519">
        <v>1.6E-2</v>
      </c>
      <c r="W504" s="1001">
        <v>1.0999999999999999E-2</v>
      </c>
      <c r="X504" s="1000">
        <v>0.54062399999999999</v>
      </c>
      <c r="Y504" s="1519">
        <v>0.326264</v>
      </c>
      <c r="Z504" s="1001">
        <v>0.26642199999999999</v>
      </c>
      <c r="AA504" s="1014" t="s">
        <v>114</v>
      </c>
      <c r="AB504" s="1518" t="s">
        <v>114</v>
      </c>
      <c r="AC504" s="1015" t="s">
        <v>114</v>
      </c>
    </row>
    <row r="505" spans="1:29" s="693" customFormat="1" x14ac:dyDescent="0.2">
      <c r="A505" s="1525" t="s">
        <v>891</v>
      </c>
      <c r="B505" s="1524" t="s">
        <v>202</v>
      </c>
      <c r="C505" s="1523" t="s">
        <v>44</v>
      </c>
      <c r="D505" s="1522" t="s">
        <v>820</v>
      </c>
      <c r="E505" s="1521" t="s">
        <v>1927</v>
      </c>
      <c r="F505" s="1016">
        <v>2.4234</v>
      </c>
      <c r="G505" s="1520">
        <v>1.8139400000000001</v>
      </c>
      <c r="H505" s="1017">
        <v>1.2921400000000001</v>
      </c>
      <c r="I505" s="1016">
        <v>0.81008999999999998</v>
      </c>
      <c r="J505" s="1520">
        <v>0.42729</v>
      </c>
      <c r="K505" s="1017">
        <v>0.33321800000000001</v>
      </c>
      <c r="L505" s="1016">
        <v>14.587400000000001</v>
      </c>
      <c r="M505" s="1520">
        <v>10.224</v>
      </c>
      <c r="N505" s="1017">
        <v>8.8565799999999992</v>
      </c>
      <c r="O505" s="1000">
        <v>0.31252000000000002</v>
      </c>
      <c r="P505" s="1519">
        <v>0.19103000000000001</v>
      </c>
      <c r="Q505" s="1001">
        <v>0.16345999999999999</v>
      </c>
      <c r="R505" s="1000">
        <v>3.0000000000000001E-3</v>
      </c>
      <c r="S505" s="1519">
        <v>3.0000000000000001E-3</v>
      </c>
      <c r="T505" s="1001">
        <v>3.0000000000000001E-3</v>
      </c>
      <c r="U505" s="1000">
        <v>1.7999999999999999E-2</v>
      </c>
      <c r="V505" s="1519">
        <v>1.6E-2</v>
      </c>
      <c r="W505" s="1001">
        <v>0.01</v>
      </c>
      <c r="X505" s="1000">
        <v>0.20313800000000001</v>
      </c>
      <c r="Y505" s="1519">
        <v>0.12417</v>
      </c>
      <c r="Z505" s="1001">
        <v>0.105461</v>
      </c>
      <c r="AA505" s="1014">
        <v>1408.061136851838</v>
      </c>
      <c r="AB505" s="1518">
        <v>997.49734232014976</v>
      </c>
      <c r="AC505" s="1015">
        <v>857.44562136650597</v>
      </c>
    </row>
    <row r="506" spans="1:29" s="693" customFormat="1" x14ac:dyDescent="0.2">
      <c r="A506" s="1525" t="s">
        <v>1931</v>
      </c>
      <c r="B506" s="1524" t="s">
        <v>202</v>
      </c>
      <c r="C506" s="1523" t="s">
        <v>44</v>
      </c>
      <c r="D506" s="1522" t="s">
        <v>1930</v>
      </c>
      <c r="E506" s="1521" t="s">
        <v>1927</v>
      </c>
      <c r="F506" s="1016">
        <v>1.7082999999999999</v>
      </c>
      <c r="G506" s="1520">
        <v>1.6028199999999999</v>
      </c>
      <c r="H506" s="1017">
        <v>1.21289</v>
      </c>
      <c r="I506" s="1016">
        <v>0.55139000000000005</v>
      </c>
      <c r="J506" s="1520">
        <v>0.33348</v>
      </c>
      <c r="K506" s="1017">
        <v>0.26687499999999997</v>
      </c>
      <c r="L506" s="1016">
        <v>13.304500000000001</v>
      </c>
      <c r="M506" s="1520">
        <v>9.1318199999999994</v>
      </c>
      <c r="N506" s="1017">
        <v>7.7445399999999998</v>
      </c>
      <c r="O506" s="1000">
        <v>0.29359000000000002</v>
      </c>
      <c r="P506" s="1519">
        <v>0.18084500000000001</v>
      </c>
      <c r="Q506" s="1001">
        <v>0.15990399999999999</v>
      </c>
      <c r="R506" s="1000">
        <v>3.0000000000000001E-3</v>
      </c>
      <c r="S506" s="1519">
        <v>3.0000000000000001E-3</v>
      </c>
      <c r="T506" s="1001">
        <v>3.0000000000000001E-3</v>
      </c>
      <c r="U506" s="1000">
        <v>1.7999999999999999E-2</v>
      </c>
      <c r="V506" s="1519">
        <v>1.6E-2</v>
      </c>
      <c r="W506" s="1001">
        <v>0.01</v>
      </c>
      <c r="X506" s="1000">
        <v>0.190834</v>
      </c>
      <c r="Y506" s="1519">
        <v>0.117549</v>
      </c>
      <c r="Z506" s="1001">
        <v>0.103201</v>
      </c>
      <c r="AA506" s="1014" t="s">
        <v>114</v>
      </c>
      <c r="AB506" s="1518" t="s">
        <v>114</v>
      </c>
      <c r="AC506" s="1015" t="s">
        <v>114</v>
      </c>
    </row>
    <row r="507" spans="1:29" s="693" customFormat="1" x14ac:dyDescent="0.2">
      <c r="A507" s="1525" t="s">
        <v>1929</v>
      </c>
      <c r="B507" s="1524" t="s">
        <v>202</v>
      </c>
      <c r="C507" s="1523" t="s">
        <v>44</v>
      </c>
      <c r="D507" s="1522" t="s">
        <v>1928</v>
      </c>
      <c r="E507" s="1521" t="s">
        <v>1927</v>
      </c>
      <c r="F507" s="1016">
        <v>2.3308</v>
      </c>
      <c r="G507" s="1520">
        <v>2.48394</v>
      </c>
      <c r="H507" s="1017">
        <v>1.6679600000000001</v>
      </c>
      <c r="I507" s="1016">
        <v>0.71240000000000003</v>
      </c>
      <c r="J507" s="1520">
        <v>0.43091000000000002</v>
      </c>
      <c r="K507" s="1017">
        <v>0.35087000000000002</v>
      </c>
      <c r="L507" s="1016">
        <v>18.1753</v>
      </c>
      <c r="M507" s="1520">
        <v>12.3726</v>
      </c>
      <c r="N507" s="1017">
        <v>10.343999999999999</v>
      </c>
      <c r="O507" s="1000">
        <v>0.41259000000000001</v>
      </c>
      <c r="P507" s="1519">
        <v>0.25713000000000003</v>
      </c>
      <c r="Q507" s="1001">
        <v>0.223776</v>
      </c>
      <c r="R507" s="1000">
        <v>3.0000000000000001E-3</v>
      </c>
      <c r="S507" s="1519">
        <v>3.0000000000000001E-3</v>
      </c>
      <c r="T507" s="1001">
        <v>3.0000000000000001E-3</v>
      </c>
      <c r="U507" s="1000">
        <v>1.7999999999999999E-2</v>
      </c>
      <c r="V507" s="1519">
        <v>1.6E-2</v>
      </c>
      <c r="W507" s="1001">
        <v>0.01</v>
      </c>
      <c r="X507" s="1000">
        <v>0.26818399999999998</v>
      </c>
      <c r="Y507" s="1519">
        <v>0.16713500000000001</v>
      </c>
      <c r="Z507" s="1001">
        <v>0.14442199999999999</v>
      </c>
      <c r="AA507" s="1014" t="s">
        <v>114</v>
      </c>
      <c r="AB507" s="1518" t="s">
        <v>114</v>
      </c>
      <c r="AC507" s="1015" t="s">
        <v>114</v>
      </c>
    </row>
    <row r="508" spans="1:29" s="693" customFormat="1" x14ac:dyDescent="0.2">
      <c r="A508" s="1525" t="s">
        <v>892</v>
      </c>
      <c r="B508" s="1524" t="s">
        <v>202</v>
      </c>
      <c r="C508" s="1523" t="s">
        <v>44</v>
      </c>
      <c r="D508" s="1522" t="s">
        <v>822</v>
      </c>
      <c r="E508" s="1521" t="s">
        <v>1922</v>
      </c>
      <c r="F508" s="1016">
        <v>2.5047000000000001</v>
      </c>
      <c r="G508" s="1520">
        <v>2.1515599999999999</v>
      </c>
      <c r="H508" s="1017">
        <v>1.52271</v>
      </c>
      <c r="I508" s="1016">
        <v>0.76110999999999995</v>
      </c>
      <c r="J508" s="1520">
        <v>0.39387</v>
      </c>
      <c r="K508" s="1017">
        <v>0.30440099999999998</v>
      </c>
      <c r="L508" s="1016">
        <v>15.575430000000001</v>
      </c>
      <c r="M508" s="1520">
        <v>9.4429060000000007</v>
      </c>
      <c r="N508" s="1017">
        <v>8.3428400000000007</v>
      </c>
      <c r="O508" s="1000">
        <v>0.30329699999999998</v>
      </c>
      <c r="P508" s="1519">
        <v>0.16756399999999999</v>
      </c>
      <c r="Q508" s="1001">
        <v>0.12926199999999999</v>
      </c>
      <c r="R508" s="1000">
        <v>3.0000000000000001E-3</v>
      </c>
      <c r="S508" s="1519">
        <v>3.0000000000000001E-3</v>
      </c>
      <c r="T508" s="1001">
        <v>3.0000000000000001E-3</v>
      </c>
      <c r="U508" s="1000">
        <v>0.01</v>
      </c>
      <c r="V508" s="1519">
        <v>8.9999999999999993E-3</v>
      </c>
      <c r="W508" s="1001">
        <v>7.0000000000000001E-3</v>
      </c>
      <c r="X508" s="1000">
        <v>0.212308</v>
      </c>
      <c r="Y508" s="1519">
        <v>0.117295</v>
      </c>
      <c r="Z508" s="1001">
        <v>8.9538000000000006E-2</v>
      </c>
      <c r="AA508" s="1014">
        <v>1509.4429524291952</v>
      </c>
      <c r="AB508" s="1518">
        <v>962.81665574116425</v>
      </c>
      <c r="AC508" s="1015">
        <v>848.34659046648301</v>
      </c>
    </row>
    <row r="509" spans="1:29" s="693" customFormat="1" x14ac:dyDescent="0.2">
      <c r="A509" s="1525" t="s">
        <v>1926</v>
      </c>
      <c r="B509" s="1524" t="s">
        <v>202</v>
      </c>
      <c r="C509" s="1523" t="s">
        <v>44</v>
      </c>
      <c r="D509" s="1522" t="s">
        <v>1925</v>
      </c>
      <c r="E509" s="1521" t="s">
        <v>1922</v>
      </c>
      <c r="F509" s="1016">
        <v>1.7171000000000001</v>
      </c>
      <c r="G509" s="1520">
        <v>1.8084800000000001</v>
      </c>
      <c r="H509" s="1017">
        <v>1.3667800000000001</v>
      </c>
      <c r="I509" s="1016">
        <v>0.50888</v>
      </c>
      <c r="J509" s="1520">
        <v>0.30270000000000002</v>
      </c>
      <c r="K509" s="1017">
        <v>0.240004</v>
      </c>
      <c r="L509" s="1016">
        <v>15.14071</v>
      </c>
      <c r="M509" s="1520">
        <v>8.6600800000000007</v>
      </c>
      <c r="N509" s="1017">
        <v>7.4584999999999999</v>
      </c>
      <c r="O509" s="1000">
        <v>0.22989799999999999</v>
      </c>
      <c r="P509" s="1519">
        <v>0.139237</v>
      </c>
      <c r="Q509" s="1001">
        <v>0.111529</v>
      </c>
      <c r="R509" s="1000">
        <v>3.0000000000000001E-3</v>
      </c>
      <c r="S509" s="1519">
        <v>3.0000000000000001E-3</v>
      </c>
      <c r="T509" s="1001">
        <v>3.0000000000000001E-3</v>
      </c>
      <c r="U509" s="1000">
        <v>0.01</v>
      </c>
      <c r="V509" s="1519">
        <v>8.9999999999999993E-3</v>
      </c>
      <c r="W509" s="1001">
        <v>7.0000000000000001E-3</v>
      </c>
      <c r="X509" s="1000">
        <v>0.16092899999999999</v>
      </c>
      <c r="Y509" s="1519">
        <v>9.7465999999999997E-2</v>
      </c>
      <c r="Z509" s="1001">
        <v>7.7410999999999994E-2</v>
      </c>
      <c r="AA509" s="1014" t="s">
        <v>114</v>
      </c>
      <c r="AB509" s="1518" t="s">
        <v>114</v>
      </c>
      <c r="AC509" s="1015" t="s">
        <v>114</v>
      </c>
    </row>
    <row r="510" spans="1:29" s="693" customFormat="1" x14ac:dyDescent="0.2">
      <c r="A510" s="1525" t="s">
        <v>1924</v>
      </c>
      <c r="B510" s="1524" t="s">
        <v>202</v>
      </c>
      <c r="C510" s="1523" t="s">
        <v>44</v>
      </c>
      <c r="D510" s="1522" t="s">
        <v>1923</v>
      </c>
      <c r="E510" s="1521" t="s">
        <v>1922</v>
      </c>
      <c r="F510" s="1016">
        <v>2.278</v>
      </c>
      <c r="G510" s="1520">
        <v>2.4763700000000002</v>
      </c>
      <c r="H510" s="1017">
        <v>1.86382</v>
      </c>
      <c r="I510" s="1016">
        <v>0.65320999999999996</v>
      </c>
      <c r="J510" s="1520">
        <v>0.38877</v>
      </c>
      <c r="K510" s="1017">
        <v>0.31393900000000002</v>
      </c>
      <c r="L510" s="1016">
        <v>20.929739999999999</v>
      </c>
      <c r="M510" s="1520">
        <v>12.01332</v>
      </c>
      <c r="N510" s="1017">
        <v>10.2491</v>
      </c>
      <c r="O510" s="1000">
        <v>0.30564200000000002</v>
      </c>
      <c r="P510" s="1519">
        <v>0.18517900000000001</v>
      </c>
      <c r="Q510" s="1001">
        <v>0.14993999999999999</v>
      </c>
      <c r="R510" s="1000">
        <v>3.0000000000000001E-3</v>
      </c>
      <c r="S510" s="1519">
        <v>3.0000000000000001E-3</v>
      </c>
      <c r="T510" s="1001">
        <v>3.0000000000000001E-3</v>
      </c>
      <c r="U510" s="1000">
        <v>0.01</v>
      </c>
      <c r="V510" s="1519">
        <v>8.9999999999999993E-3</v>
      </c>
      <c r="W510" s="1001">
        <v>7.0000000000000001E-3</v>
      </c>
      <c r="X510" s="1000">
        <v>0.213949</v>
      </c>
      <c r="Y510" s="1519">
        <v>0.12962499999999999</v>
      </c>
      <c r="Z510" s="1001">
        <v>0.104088</v>
      </c>
      <c r="AA510" s="1014" t="s">
        <v>114</v>
      </c>
      <c r="AB510" s="1518" t="s">
        <v>114</v>
      </c>
      <c r="AC510" s="1015" t="s">
        <v>114</v>
      </c>
    </row>
    <row r="511" spans="1:29" s="693" customFormat="1" x14ac:dyDescent="0.2">
      <c r="A511" s="1525" t="s">
        <v>893</v>
      </c>
      <c r="B511" s="1524" t="s">
        <v>202</v>
      </c>
      <c r="C511" s="1523" t="s">
        <v>44</v>
      </c>
      <c r="D511" s="1522" t="s">
        <v>826</v>
      </c>
      <c r="E511" s="1521" t="s">
        <v>1917</v>
      </c>
      <c r="F511" s="1016">
        <v>8.14</v>
      </c>
      <c r="G511" s="1520">
        <v>3.14</v>
      </c>
      <c r="H511" s="1017">
        <v>1.44</v>
      </c>
      <c r="I511" s="1016">
        <v>0.14000000000000001</v>
      </c>
      <c r="J511" s="1520">
        <v>7.0000000000000007E-2</v>
      </c>
      <c r="K511" s="1017">
        <v>0.04</v>
      </c>
      <c r="L511" s="1016">
        <v>15.07</v>
      </c>
      <c r="M511" s="1520">
        <v>7.91</v>
      </c>
      <c r="N511" s="1017">
        <v>7.9</v>
      </c>
      <c r="O511" s="1000">
        <v>6.1159999999999999E-2</v>
      </c>
      <c r="P511" s="1519">
        <v>3.1335000000000002E-2</v>
      </c>
      <c r="Q511" s="1001">
        <v>2.3611E-2</v>
      </c>
      <c r="R511" s="1000">
        <v>3.0000000000000001E-3</v>
      </c>
      <c r="S511" s="1519">
        <v>3.0000000000000001E-3</v>
      </c>
      <c r="T511" s="1001">
        <v>3.0000000000000001E-3</v>
      </c>
      <c r="U511" s="1000">
        <v>1.7399999999999999E-2</v>
      </c>
      <c r="V511" s="1519">
        <v>2.1399999999999999E-2</v>
      </c>
      <c r="W511" s="1001">
        <v>1.7399999999999999E-2</v>
      </c>
      <c r="X511" s="1000">
        <v>4.5870000000000001E-2</v>
      </c>
      <c r="Y511" s="1519">
        <v>2.3501000000000001E-2</v>
      </c>
      <c r="Z511" s="1001">
        <v>1.7412E-2</v>
      </c>
      <c r="AA511" s="1014">
        <v>1739.7691492709712</v>
      </c>
      <c r="AB511" s="1518">
        <v>1007.4350307790836</v>
      </c>
      <c r="AC511" s="1015">
        <v>820.04145866674503</v>
      </c>
    </row>
    <row r="512" spans="1:29" s="693" customFormat="1" x14ac:dyDescent="0.2">
      <c r="A512" s="1525" t="s">
        <v>1921</v>
      </c>
      <c r="B512" s="1524" t="s">
        <v>202</v>
      </c>
      <c r="C512" s="1523" t="s">
        <v>44</v>
      </c>
      <c r="D512" s="1522" t="s">
        <v>1920</v>
      </c>
      <c r="E512" s="1521" t="s">
        <v>1917</v>
      </c>
      <c r="F512" s="1016">
        <v>7.39</v>
      </c>
      <c r="G512" s="1520">
        <v>3.25</v>
      </c>
      <c r="H512" s="1017">
        <v>1.63</v>
      </c>
      <c r="I512" s="1016">
        <v>0.13</v>
      </c>
      <c r="J512" s="1520">
        <v>7.0000000000000007E-2</v>
      </c>
      <c r="K512" s="1017">
        <v>0.04</v>
      </c>
      <c r="L512" s="1016">
        <v>10.51</v>
      </c>
      <c r="M512" s="1520">
        <v>5.62</v>
      </c>
      <c r="N512" s="1017">
        <v>6.5</v>
      </c>
      <c r="O512" s="1000">
        <v>4.1360000000000001E-2</v>
      </c>
      <c r="P512" s="1519">
        <v>2.4235E-2</v>
      </c>
      <c r="Q512" s="1001">
        <v>1.8373E-2</v>
      </c>
      <c r="R512" s="1000">
        <v>3.0000000000000001E-3</v>
      </c>
      <c r="S512" s="1519">
        <v>3.0000000000000001E-3</v>
      </c>
      <c r="T512" s="1001">
        <v>3.0000000000000001E-3</v>
      </c>
      <c r="U512" s="1000">
        <v>1.7399999999999999E-2</v>
      </c>
      <c r="V512" s="1519">
        <v>2.1399999999999999E-2</v>
      </c>
      <c r="W512" s="1001">
        <v>1.7399999999999999E-2</v>
      </c>
      <c r="X512" s="1000">
        <v>3.1019999999999999E-2</v>
      </c>
      <c r="Y512" s="1519">
        <v>1.8176000000000001E-2</v>
      </c>
      <c r="Z512" s="1001">
        <v>1.3589E-2</v>
      </c>
      <c r="AA512" s="1014" t="s">
        <v>114</v>
      </c>
      <c r="AB512" s="1518" t="s">
        <v>114</v>
      </c>
      <c r="AC512" s="1015" t="s">
        <v>114</v>
      </c>
    </row>
    <row r="513" spans="1:29" s="693" customFormat="1" x14ac:dyDescent="0.2">
      <c r="A513" s="1525" t="s">
        <v>1919</v>
      </c>
      <c r="B513" s="1524" t="s">
        <v>202</v>
      </c>
      <c r="C513" s="1523" t="s">
        <v>44</v>
      </c>
      <c r="D513" s="1522" t="s">
        <v>1918</v>
      </c>
      <c r="E513" s="1521" t="s">
        <v>1917</v>
      </c>
      <c r="F513" s="1016">
        <v>10.36</v>
      </c>
      <c r="G513" s="1520">
        <v>4.5599999999999996</v>
      </c>
      <c r="H513" s="1017">
        <v>2.2799999999999998</v>
      </c>
      <c r="I513" s="1016">
        <v>0.18</v>
      </c>
      <c r="J513" s="1520">
        <v>0.1</v>
      </c>
      <c r="K513" s="1017">
        <v>0.06</v>
      </c>
      <c r="L513" s="1016">
        <v>13.28</v>
      </c>
      <c r="M513" s="1520">
        <v>7.11</v>
      </c>
      <c r="N513" s="1017">
        <v>8.1999999999999993</v>
      </c>
      <c r="O513" s="1000">
        <v>5.4620000000000002E-2</v>
      </c>
      <c r="P513" s="1519">
        <v>3.1550000000000002E-2</v>
      </c>
      <c r="Q513" s="1001">
        <v>2.3911999999999999E-2</v>
      </c>
      <c r="R513" s="1000">
        <v>3.0000000000000001E-3</v>
      </c>
      <c r="S513" s="1519">
        <v>3.0000000000000001E-3</v>
      </c>
      <c r="T513" s="1001">
        <v>3.0000000000000001E-3</v>
      </c>
      <c r="U513" s="1000">
        <v>1.7399999999999999E-2</v>
      </c>
      <c r="V513" s="1519">
        <v>2.1399999999999999E-2</v>
      </c>
      <c r="W513" s="1001">
        <v>1.7399999999999999E-2</v>
      </c>
      <c r="X513" s="1000">
        <v>4.0965000000000001E-2</v>
      </c>
      <c r="Y513" s="1519">
        <v>2.3663E-2</v>
      </c>
      <c r="Z513" s="1001">
        <v>1.7680000000000001E-2</v>
      </c>
      <c r="AA513" s="1014" t="s">
        <v>114</v>
      </c>
      <c r="AB513" s="1518" t="s">
        <v>114</v>
      </c>
      <c r="AC513" s="1015" t="s">
        <v>114</v>
      </c>
    </row>
    <row r="514" spans="1:29" s="693" customFormat="1" x14ac:dyDescent="0.2">
      <c r="A514" s="1525" t="s">
        <v>898</v>
      </c>
      <c r="B514" s="1524" t="s">
        <v>202</v>
      </c>
      <c r="C514" s="1523" t="s">
        <v>44</v>
      </c>
      <c r="D514" s="1522" t="s">
        <v>134</v>
      </c>
      <c r="E514" s="1521" t="s">
        <v>1912</v>
      </c>
      <c r="F514" s="1016">
        <v>1.5521199999999999</v>
      </c>
      <c r="G514" s="1520">
        <v>0.895123</v>
      </c>
      <c r="H514" s="1017">
        <v>0.87631999999999999</v>
      </c>
      <c r="I514" s="1016">
        <v>0.151224</v>
      </c>
      <c r="J514" s="1520">
        <v>9.2657000000000003E-2</v>
      </c>
      <c r="K514" s="1017">
        <v>1.0985999999999999E-2</v>
      </c>
      <c r="L514" s="1016">
        <v>6.36531</v>
      </c>
      <c r="M514" s="1520">
        <v>4.4822800000000003</v>
      </c>
      <c r="N514" s="1017">
        <v>1.8702099999999999</v>
      </c>
      <c r="O514" s="1000">
        <v>1.8586999999999999E-2</v>
      </c>
      <c r="P514" s="1519">
        <v>1.2277E-2</v>
      </c>
      <c r="Q514" s="1001">
        <v>1.0146000000000001E-2</v>
      </c>
      <c r="R514" s="1000">
        <v>0.08</v>
      </c>
      <c r="S514" s="1519">
        <v>0.1</v>
      </c>
      <c r="T514" s="1001">
        <v>0.08</v>
      </c>
      <c r="U514" s="1000">
        <v>5.6500000000000002E-2</v>
      </c>
      <c r="V514" s="1519">
        <v>5.9499999999999997E-2</v>
      </c>
      <c r="W514" s="1001">
        <v>4.4499999999999998E-2</v>
      </c>
      <c r="X514" s="1000">
        <v>4.6670000000000001E-3</v>
      </c>
      <c r="Y514" s="1519">
        <v>2.3890000000000001E-3</v>
      </c>
      <c r="Z514" s="1001">
        <v>1.781E-3</v>
      </c>
      <c r="AA514" s="1014">
        <v>1401.1026924821281</v>
      </c>
      <c r="AB514" s="1518">
        <v>982.61924318788249</v>
      </c>
      <c r="AC514" s="1015">
        <v>794.03465814936737</v>
      </c>
    </row>
    <row r="515" spans="1:29" s="693" customFormat="1" x14ac:dyDescent="0.2">
      <c r="A515" s="1525" t="s">
        <v>1916</v>
      </c>
      <c r="B515" s="1524" t="s">
        <v>202</v>
      </c>
      <c r="C515" s="1523" t="s">
        <v>44</v>
      </c>
      <c r="D515" s="1522" t="s">
        <v>1915</v>
      </c>
      <c r="E515" s="1521" t="s">
        <v>1912</v>
      </c>
      <c r="F515" s="1016">
        <v>1.4792099999999999</v>
      </c>
      <c r="G515" s="1520">
        <v>0.86576699999999995</v>
      </c>
      <c r="H515" s="1017">
        <v>0.80037000000000003</v>
      </c>
      <c r="I515" s="1016">
        <v>7.9758999999999997E-2</v>
      </c>
      <c r="J515" s="1520">
        <v>6.1543E-2</v>
      </c>
      <c r="K515" s="1017">
        <v>5.9579999999999998E-3</v>
      </c>
      <c r="L515" s="1016">
        <v>4.1081099999999999</v>
      </c>
      <c r="M515" s="1520">
        <v>2.3933200000000001</v>
      </c>
      <c r="N515" s="1017">
        <v>1.3954500000000001</v>
      </c>
      <c r="O515" s="1000">
        <v>1.7996000000000002E-2</v>
      </c>
      <c r="P515" s="1519">
        <v>1.1087E-2</v>
      </c>
      <c r="Q515" s="1001">
        <v>9.5440000000000004E-3</v>
      </c>
      <c r="R515" s="1000">
        <v>0.08</v>
      </c>
      <c r="S515" s="1519">
        <v>0.1</v>
      </c>
      <c r="T515" s="1001">
        <v>0.08</v>
      </c>
      <c r="U515" s="1000">
        <v>5.6500000000000002E-2</v>
      </c>
      <c r="V515" s="1519">
        <v>5.9499999999999997E-2</v>
      </c>
      <c r="W515" s="1001">
        <v>4.4499999999999998E-2</v>
      </c>
      <c r="X515" s="1000">
        <v>3.1510000000000002E-3</v>
      </c>
      <c r="Y515" s="1519">
        <v>1.8469999999999999E-3</v>
      </c>
      <c r="Z515" s="1001">
        <v>1.3860000000000001E-3</v>
      </c>
      <c r="AA515" s="1014" t="s">
        <v>114</v>
      </c>
      <c r="AB515" s="1518" t="s">
        <v>114</v>
      </c>
      <c r="AC515" s="1015" t="s">
        <v>114</v>
      </c>
    </row>
    <row r="516" spans="1:29" s="693" customFormat="1" x14ac:dyDescent="0.2">
      <c r="A516" s="1525" t="s">
        <v>1914</v>
      </c>
      <c r="B516" s="1524" t="s">
        <v>202</v>
      </c>
      <c r="C516" s="1523" t="s">
        <v>44</v>
      </c>
      <c r="D516" s="1522" t="s">
        <v>1913</v>
      </c>
      <c r="E516" s="1521" t="s">
        <v>1912</v>
      </c>
      <c r="F516" s="1016">
        <v>2.0817100000000002</v>
      </c>
      <c r="G516" s="1520">
        <v>1.2273400000000001</v>
      </c>
      <c r="H516" s="1017">
        <v>1.10189</v>
      </c>
      <c r="I516" s="1016">
        <v>7.8765000000000002E-2</v>
      </c>
      <c r="J516" s="1520">
        <v>6.7891000000000007E-2</v>
      </c>
      <c r="K516" s="1017">
        <v>5.5440000000000003E-3</v>
      </c>
      <c r="L516" s="1016">
        <v>3.9963899999999999</v>
      </c>
      <c r="M516" s="1520">
        <v>2.72689</v>
      </c>
      <c r="N516" s="1017">
        <v>1.2669699999999999</v>
      </c>
      <c r="O516" s="1000">
        <v>2.6269000000000001E-2</v>
      </c>
      <c r="P516" s="1519">
        <v>1.5664999999999998E-2</v>
      </c>
      <c r="Q516" s="1001">
        <v>1.3284000000000001E-2</v>
      </c>
      <c r="R516" s="1000">
        <v>0.08</v>
      </c>
      <c r="S516" s="1519">
        <v>0.1</v>
      </c>
      <c r="T516" s="1001">
        <v>0.08</v>
      </c>
      <c r="U516" s="1000">
        <v>5.6500000000000002E-2</v>
      </c>
      <c r="V516" s="1519">
        <v>5.9499999999999997E-2</v>
      </c>
      <c r="W516" s="1001">
        <v>4.4499999999999998E-2</v>
      </c>
      <c r="X516" s="1000">
        <v>4.1799999999999997E-3</v>
      </c>
      <c r="Y516" s="1519">
        <v>2.4090000000000001E-3</v>
      </c>
      <c r="Z516" s="1001">
        <v>1.804E-3</v>
      </c>
      <c r="AA516" s="1014" t="s">
        <v>114</v>
      </c>
      <c r="AB516" s="1518" t="s">
        <v>114</v>
      </c>
      <c r="AC516" s="1015" t="s">
        <v>114</v>
      </c>
    </row>
    <row r="517" spans="1:29" s="693" customFormat="1" x14ac:dyDescent="0.2">
      <c r="A517" s="1525" t="s">
        <v>1035</v>
      </c>
      <c r="B517" s="1524" t="s">
        <v>202</v>
      </c>
      <c r="C517" s="1523" t="s">
        <v>1546</v>
      </c>
      <c r="D517" s="1522" t="s">
        <v>1795</v>
      </c>
      <c r="E517" s="1521" t="s">
        <v>163</v>
      </c>
      <c r="F517" s="1016">
        <v>0</v>
      </c>
      <c r="G517" s="1520">
        <v>0</v>
      </c>
      <c r="H517" s="1017">
        <v>0</v>
      </c>
      <c r="I517" s="1016">
        <v>0</v>
      </c>
      <c r="J517" s="1520">
        <v>0</v>
      </c>
      <c r="K517" s="1017">
        <v>0</v>
      </c>
      <c r="L517" s="1016">
        <v>0</v>
      </c>
      <c r="M517" s="1520">
        <v>0</v>
      </c>
      <c r="N517" s="1017">
        <v>0</v>
      </c>
      <c r="O517" s="1000">
        <v>0</v>
      </c>
      <c r="P517" s="1519">
        <v>0</v>
      </c>
      <c r="Q517" s="1001">
        <v>0</v>
      </c>
      <c r="R517" s="1000">
        <v>0</v>
      </c>
      <c r="S517" s="1519">
        <v>0</v>
      </c>
      <c r="T517" s="1001">
        <v>0</v>
      </c>
      <c r="U517" s="1000">
        <v>0</v>
      </c>
      <c r="V517" s="1519">
        <v>0</v>
      </c>
      <c r="W517" s="1001">
        <v>0</v>
      </c>
      <c r="X517" s="1000">
        <v>0</v>
      </c>
      <c r="Y517" s="1519">
        <v>0</v>
      </c>
      <c r="Z517" s="1001">
        <v>0</v>
      </c>
      <c r="AA517" s="1014">
        <v>0</v>
      </c>
      <c r="AB517" s="1518">
        <v>0</v>
      </c>
      <c r="AC517" s="1015">
        <v>0</v>
      </c>
    </row>
    <row r="518" spans="1:29" s="693" customFormat="1" x14ac:dyDescent="0.2">
      <c r="A518" s="1517" t="s">
        <v>1763</v>
      </c>
      <c r="B518" s="1516" t="s">
        <v>202</v>
      </c>
      <c r="C518" s="1515" t="s">
        <v>931</v>
      </c>
      <c r="D518" s="1514" t="s">
        <v>1795</v>
      </c>
      <c r="E518" s="1513" t="s">
        <v>163</v>
      </c>
      <c r="F518" s="1512">
        <v>0</v>
      </c>
      <c r="G518" s="1511">
        <v>0</v>
      </c>
      <c r="H518" s="1510">
        <v>0</v>
      </c>
      <c r="I518" s="1512">
        <v>0</v>
      </c>
      <c r="J518" s="1511">
        <v>0</v>
      </c>
      <c r="K518" s="1510">
        <v>0</v>
      </c>
      <c r="L518" s="1512">
        <v>0</v>
      </c>
      <c r="M518" s="1511">
        <v>0</v>
      </c>
      <c r="N518" s="1510">
        <v>0</v>
      </c>
      <c r="O518" s="1509">
        <v>0</v>
      </c>
      <c r="P518" s="1508">
        <v>0</v>
      </c>
      <c r="Q518" s="1507">
        <v>0</v>
      </c>
      <c r="R518" s="1509">
        <v>0</v>
      </c>
      <c r="S518" s="1508">
        <v>0</v>
      </c>
      <c r="T518" s="1507">
        <v>0</v>
      </c>
      <c r="U518" s="1509">
        <v>0</v>
      </c>
      <c r="V518" s="1508">
        <v>0</v>
      </c>
      <c r="W518" s="1507">
        <v>0</v>
      </c>
      <c r="X518" s="1509">
        <v>0</v>
      </c>
      <c r="Y518" s="1508">
        <v>0</v>
      </c>
      <c r="Z518" s="1507">
        <v>0</v>
      </c>
      <c r="AA518" s="1506">
        <v>0</v>
      </c>
      <c r="AB518" s="1505">
        <v>0</v>
      </c>
      <c r="AC518" s="1504">
        <v>0</v>
      </c>
    </row>
    <row r="519" spans="1:29" s="693" customFormat="1" x14ac:dyDescent="0.2">
      <c r="E519" s="694"/>
      <c r="AA519" s="695"/>
      <c r="AB519" s="695"/>
      <c r="AC519" s="695"/>
    </row>
    <row r="520" spans="1:29" s="693" customFormat="1" x14ac:dyDescent="0.2">
      <c r="E520" s="694"/>
      <c r="AA520" s="695"/>
      <c r="AB520" s="695"/>
      <c r="AC520" s="695"/>
    </row>
    <row r="521" spans="1:29" s="693" customFormat="1" x14ac:dyDescent="0.2">
      <c r="E521" s="694"/>
      <c r="AA521" s="695"/>
      <c r="AB521" s="695"/>
      <c r="AC521" s="695"/>
    </row>
    <row r="522" spans="1:29" s="693" customFormat="1" x14ac:dyDescent="0.2">
      <c r="E522" s="694"/>
      <c r="AA522" s="695"/>
      <c r="AB522" s="695"/>
      <c r="AC522" s="695"/>
    </row>
    <row r="523" spans="1:29" s="693" customFormat="1" x14ac:dyDescent="0.2">
      <c r="E523" s="694"/>
      <c r="AA523" s="695"/>
      <c r="AB523" s="695"/>
      <c r="AC523" s="695"/>
    </row>
    <row r="524" spans="1:29" s="693" customFormat="1" x14ac:dyDescent="0.2">
      <c r="E524" s="694"/>
      <c r="AA524" s="695"/>
      <c r="AB524" s="695"/>
      <c r="AC524" s="695"/>
    </row>
    <row r="525" spans="1:29" s="693" customFormat="1" x14ac:dyDescent="0.2">
      <c r="E525" s="694"/>
      <c r="AA525" s="695"/>
      <c r="AB525" s="695"/>
      <c r="AC525" s="695"/>
    </row>
    <row r="526" spans="1:29" s="693" customFormat="1" x14ac:dyDescent="0.2">
      <c r="E526" s="694"/>
      <c r="AA526" s="695"/>
      <c r="AB526" s="695"/>
      <c r="AC526" s="695"/>
    </row>
    <row r="527" spans="1:29" s="693" customFormat="1" x14ac:dyDescent="0.2">
      <c r="E527" s="694"/>
      <c r="AA527" s="695"/>
      <c r="AB527" s="695"/>
      <c r="AC527" s="695"/>
    </row>
    <row r="528" spans="1:29" s="693" customFormat="1" x14ac:dyDescent="0.2">
      <c r="E528" s="694"/>
      <c r="AA528" s="695"/>
      <c r="AB528" s="695"/>
      <c r="AC528" s="695"/>
    </row>
    <row r="529" spans="5:29" s="693" customFormat="1" x14ac:dyDescent="0.2">
      <c r="E529" s="694"/>
      <c r="AA529" s="695"/>
      <c r="AB529" s="695"/>
      <c r="AC529" s="695"/>
    </row>
    <row r="530" spans="5:29" s="693" customFormat="1" x14ac:dyDescent="0.2">
      <c r="E530" s="694"/>
      <c r="AA530" s="695"/>
      <c r="AB530" s="695"/>
      <c r="AC530" s="695"/>
    </row>
    <row r="531" spans="5:29" s="693" customFormat="1" x14ac:dyDescent="0.2">
      <c r="E531" s="694"/>
      <c r="AA531" s="695"/>
      <c r="AB531" s="695"/>
      <c r="AC531" s="695"/>
    </row>
    <row r="532" spans="5:29" s="693" customFormat="1" x14ac:dyDescent="0.2">
      <c r="E532" s="694"/>
      <c r="AA532" s="695"/>
      <c r="AB532" s="695"/>
      <c r="AC532" s="695"/>
    </row>
    <row r="533" spans="5:29" s="693" customFormat="1" x14ac:dyDescent="0.2">
      <c r="E533" s="694"/>
      <c r="AA533" s="695"/>
      <c r="AB533" s="695"/>
      <c r="AC533" s="695"/>
    </row>
    <row r="534" spans="5:29" s="693" customFormat="1" x14ac:dyDescent="0.2">
      <c r="E534" s="694"/>
      <c r="AA534" s="695"/>
      <c r="AB534" s="695"/>
      <c r="AC534" s="695"/>
    </row>
    <row r="535" spans="5:29" s="693" customFormat="1" x14ac:dyDescent="0.2">
      <c r="E535" s="694"/>
      <c r="AA535" s="695"/>
      <c r="AB535" s="695"/>
      <c r="AC535" s="695"/>
    </row>
    <row r="536" spans="5:29" s="693" customFormat="1" x14ac:dyDescent="0.2">
      <c r="E536" s="694"/>
      <c r="AA536" s="695"/>
      <c r="AB536" s="695"/>
      <c r="AC536" s="695"/>
    </row>
    <row r="537" spans="5:29" s="693" customFormat="1" x14ac:dyDescent="0.2">
      <c r="E537" s="694"/>
      <c r="AA537" s="695"/>
      <c r="AB537" s="695"/>
      <c r="AC537" s="695"/>
    </row>
    <row r="538" spans="5:29" s="693" customFormat="1" x14ac:dyDescent="0.2">
      <c r="E538" s="694"/>
      <c r="AA538" s="695"/>
      <c r="AB538" s="695"/>
      <c r="AC538" s="695"/>
    </row>
    <row r="539" spans="5:29" s="693" customFormat="1" x14ac:dyDescent="0.2">
      <c r="E539" s="694"/>
      <c r="AA539" s="695"/>
      <c r="AB539" s="695"/>
      <c r="AC539" s="695"/>
    </row>
    <row r="540" spans="5:29" s="693" customFormat="1" x14ac:dyDescent="0.2">
      <c r="E540" s="694"/>
      <c r="AA540" s="695"/>
      <c r="AB540" s="695"/>
      <c r="AC540" s="695"/>
    </row>
    <row r="541" spans="5:29" s="693" customFormat="1" x14ac:dyDescent="0.2">
      <c r="E541" s="694"/>
      <c r="AA541" s="695"/>
      <c r="AB541" s="695"/>
      <c r="AC541" s="695"/>
    </row>
    <row r="542" spans="5:29" s="693" customFormat="1" x14ac:dyDescent="0.2">
      <c r="E542" s="694"/>
      <c r="AA542" s="695"/>
      <c r="AB542" s="695"/>
      <c r="AC542" s="695"/>
    </row>
    <row r="543" spans="5:29" s="693" customFormat="1" x14ac:dyDescent="0.2">
      <c r="E543" s="694"/>
      <c r="AA543" s="695"/>
      <c r="AB543" s="695"/>
      <c r="AC543" s="695"/>
    </row>
    <row r="544" spans="5:29" s="693" customFormat="1" x14ac:dyDescent="0.2">
      <c r="E544" s="694"/>
      <c r="AA544" s="695"/>
      <c r="AB544" s="695"/>
      <c r="AC544" s="695"/>
    </row>
    <row r="545" spans="5:29" s="693" customFormat="1" x14ac:dyDescent="0.2">
      <c r="E545" s="694"/>
      <c r="AA545" s="695"/>
      <c r="AB545" s="695"/>
      <c r="AC545" s="695"/>
    </row>
    <row r="546" spans="5:29" s="693" customFormat="1" x14ac:dyDescent="0.2">
      <c r="E546" s="694"/>
      <c r="AA546" s="695"/>
      <c r="AB546" s="695"/>
      <c r="AC546" s="695"/>
    </row>
    <row r="547" spans="5:29" s="693" customFormat="1" x14ac:dyDescent="0.2">
      <c r="E547" s="694"/>
      <c r="AA547" s="695"/>
      <c r="AB547" s="695"/>
      <c r="AC547" s="695"/>
    </row>
    <row r="548" spans="5:29" s="693" customFormat="1" x14ac:dyDescent="0.2">
      <c r="E548" s="694"/>
      <c r="AA548" s="695"/>
      <c r="AB548" s="695"/>
      <c r="AC548" s="695"/>
    </row>
    <row r="549" spans="5:29" s="693" customFormat="1" x14ac:dyDescent="0.2">
      <c r="E549" s="694"/>
      <c r="AA549" s="695"/>
      <c r="AB549" s="695"/>
      <c r="AC549" s="695"/>
    </row>
    <row r="550" spans="5:29" s="693" customFormat="1" x14ac:dyDescent="0.2">
      <c r="E550" s="694"/>
      <c r="AA550" s="695"/>
      <c r="AB550" s="695"/>
      <c r="AC550" s="695"/>
    </row>
    <row r="551" spans="5:29" s="693" customFormat="1" x14ac:dyDescent="0.2">
      <c r="E551" s="694"/>
      <c r="AA551" s="695"/>
      <c r="AB551" s="695"/>
      <c r="AC551" s="695"/>
    </row>
    <row r="552" spans="5:29" s="693" customFormat="1" x14ac:dyDescent="0.2">
      <c r="E552" s="694"/>
      <c r="AA552" s="695"/>
      <c r="AB552" s="695"/>
      <c r="AC552" s="695"/>
    </row>
    <row r="553" spans="5:29" s="693" customFormat="1" x14ac:dyDescent="0.2">
      <c r="E553" s="694"/>
      <c r="AA553" s="695"/>
      <c r="AB553" s="695"/>
      <c r="AC553" s="695"/>
    </row>
    <row r="554" spans="5:29" s="693" customFormat="1" x14ac:dyDescent="0.2">
      <c r="E554" s="694"/>
      <c r="AA554" s="695"/>
      <c r="AB554" s="695"/>
      <c r="AC554" s="695"/>
    </row>
    <row r="555" spans="5:29" s="693" customFormat="1" x14ac:dyDescent="0.2">
      <c r="E555" s="694"/>
      <c r="AA555" s="695"/>
      <c r="AB555" s="695"/>
      <c r="AC555" s="695"/>
    </row>
    <row r="556" spans="5:29" s="693" customFormat="1" x14ac:dyDescent="0.2">
      <c r="E556" s="694"/>
      <c r="AA556" s="695"/>
      <c r="AB556" s="695"/>
      <c r="AC556" s="695"/>
    </row>
    <row r="557" spans="5:29" s="693" customFormat="1" x14ac:dyDescent="0.2">
      <c r="E557" s="694"/>
      <c r="AA557" s="695"/>
      <c r="AB557" s="695"/>
      <c r="AC557" s="695"/>
    </row>
    <row r="558" spans="5:29" s="693" customFormat="1" x14ac:dyDescent="0.2">
      <c r="E558" s="694"/>
      <c r="AA558" s="695"/>
      <c r="AB558" s="695"/>
      <c r="AC558" s="695"/>
    </row>
    <row r="559" spans="5:29" s="693" customFormat="1" x14ac:dyDescent="0.2">
      <c r="E559" s="694"/>
      <c r="AA559" s="695"/>
      <c r="AB559" s="695"/>
      <c r="AC559" s="695"/>
    </row>
    <row r="560" spans="5:29" s="693" customFormat="1" x14ac:dyDescent="0.2">
      <c r="E560" s="694"/>
      <c r="AA560" s="695"/>
      <c r="AB560" s="695"/>
      <c r="AC560" s="695"/>
    </row>
    <row r="561" spans="5:29" s="693" customFormat="1" x14ac:dyDescent="0.2">
      <c r="E561" s="694"/>
      <c r="AA561" s="695"/>
      <c r="AB561" s="695"/>
      <c r="AC561" s="695"/>
    </row>
    <row r="562" spans="5:29" s="693" customFormat="1" x14ac:dyDescent="0.2">
      <c r="E562" s="694"/>
      <c r="AA562" s="695"/>
      <c r="AB562" s="695"/>
      <c r="AC562" s="695"/>
    </row>
    <row r="563" spans="5:29" s="693" customFormat="1" x14ac:dyDescent="0.2">
      <c r="E563" s="694"/>
      <c r="AA563" s="695"/>
      <c r="AB563" s="695"/>
      <c r="AC563" s="695"/>
    </row>
    <row r="564" spans="5:29" s="693" customFormat="1" x14ac:dyDescent="0.2">
      <c r="E564" s="694"/>
      <c r="AA564" s="695"/>
      <c r="AB564" s="695"/>
      <c r="AC564" s="695"/>
    </row>
    <row r="565" spans="5:29" s="693" customFormat="1" x14ac:dyDescent="0.2">
      <c r="E565" s="694"/>
      <c r="AA565" s="695"/>
      <c r="AB565" s="695"/>
      <c r="AC565" s="695"/>
    </row>
    <row r="566" spans="5:29" s="693" customFormat="1" x14ac:dyDescent="0.2">
      <c r="E566" s="694"/>
      <c r="AA566" s="695"/>
      <c r="AB566" s="695"/>
      <c r="AC566" s="695"/>
    </row>
    <row r="567" spans="5:29" s="693" customFormat="1" x14ac:dyDescent="0.2">
      <c r="E567" s="694"/>
      <c r="AA567" s="695"/>
      <c r="AB567" s="695"/>
      <c r="AC567" s="695"/>
    </row>
    <row r="568" spans="5:29" s="693" customFormat="1" x14ac:dyDescent="0.2">
      <c r="E568" s="694"/>
      <c r="AA568" s="695"/>
      <c r="AB568" s="695"/>
      <c r="AC568" s="695"/>
    </row>
    <row r="569" spans="5:29" s="693" customFormat="1" x14ac:dyDescent="0.2">
      <c r="E569" s="694"/>
      <c r="AA569" s="695"/>
      <c r="AB569" s="695"/>
      <c r="AC569" s="695"/>
    </row>
    <row r="570" spans="5:29" s="693" customFormat="1" x14ac:dyDescent="0.2">
      <c r="E570" s="694"/>
      <c r="AA570" s="695"/>
      <c r="AB570" s="695"/>
      <c r="AC570" s="695"/>
    </row>
    <row r="571" spans="5:29" s="693" customFormat="1" x14ac:dyDescent="0.2">
      <c r="E571" s="694"/>
      <c r="AA571" s="695"/>
      <c r="AB571" s="695"/>
      <c r="AC571" s="695"/>
    </row>
    <row r="572" spans="5:29" s="693" customFormat="1" x14ac:dyDescent="0.2">
      <c r="E572" s="694"/>
      <c r="AA572" s="695"/>
      <c r="AB572" s="695"/>
      <c r="AC572" s="695"/>
    </row>
    <row r="573" spans="5:29" s="693" customFormat="1" x14ac:dyDescent="0.2">
      <c r="E573" s="694"/>
      <c r="AA573" s="695"/>
      <c r="AB573" s="695"/>
      <c r="AC573" s="695"/>
    </row>
    <row r="574" spans="5:29" s="693" customFormat="1" x14ac:dyDescent="0.2">
      <c r="E574" s="694"/>
      <c r="AA574" s="695"/>
      <c r="AB574" s="695"/>
      <c r="AC574" s="695"/>
    </row>
    <row r="575" spans="5:29" s="693" customFormat="1" x14ac:dyDescent="0.2">
      <c r="E575" s="694"/>
      <c r="AA575" s="695"/>
      <c r="AB575" s="695"/>
      <c r="AC575" s="695"/>
    </row>
    <row r="576" spans="5:29" s="693" customFormat="1" x14ac:dyDescent="0.2">
      <c r="E576" s="694"/>
      <c r="AA576" s="695"/>
      <c r="AB576" s="695"/>
      <c r="AC576" s="695"/>
    </row>
    <row r="577" spans="5:29" s="693" customFormat="1" x14ac:dyDescent="0.2">
      <c r="E577" s="694"/>
      <c r="AA577" s="695"/>
      <c r="AB577" s="695"/>
      <c r="AC577" s="695"/>
    </row>
    <row r="578" spans="5:29" s="693" customFormat="1" x14ac:dyDescent="0.2">
      <c r="E578" s="694"/>
      <c r="AA578" s="695"/>
      <c r="AB578" s="695"/>
      <c r="AC578" s="695"/>
    </row>
    <row r="579" spans="5:29" s="693" customFormat="1" x14ac:dyDescent="0.2">
      <c r="E579" s="694"/>
      <c r="AA579" s="695"/>
      <c r="AB579" s="695"/>
      <c r="AC579" s="695"/>
    </row>
    <row r="580" spans="5:29" s="693" customFormat="1" x14ac:dyDescent="0.2">
      <c r="E580" s="694"/>
      <c r="AA580" s="695"/>
      <c r="AB580" s="695"/>
      <c r="AC580" s="695"/>
    </row>
    <row r="581" spans="5:29" s="693" customFormat="1" x14ac:dyDescent="0.2">
      <c r="E581" s="694"/>
      <c r="AA581" s="695"/>
      <c r="AB581" s="695"/>
      <c r="AC581" s="695"/>
    </row>
    <row r="582" spans="5:29" s="693" customFormat="1" x14ac:dyDescent="0.2">
      <c r="E582" s="694"/>
      <c r="AA582" s="695"/>
      <c r="AB582" s="695"/>
      <c r="AC582" s="695"/>
    </row>
    <row r="583" spans="5:29" s="693" customFormat="1" x14ac:dyDescent="0.2">
      <c r="E583" s="694"/>
      <c r="AA583" s="695"/>
      <c r="AB583" s="695"/>
      <c r="AC583" s="695"/>
    </row>
    <row r="584" spans="5:29" s="693" customFormat="1" x14ac:dyDescent="0.2">
      <c r="E584" s="694"/>
      <c r="AA584" s="695"/>
      <c r="AB584" s="695"/>
      <c r="AC584" s="695"/>
    </row>
    <row r="585" spans="5:29" s="693" customFormat="1" x14ac:dyDescent="0.2">
      <c r="E585" s="694"/>
      <c r="AA585" s="695"/>
      <c r="AB585" s="695"/>
      <c r="AC585" s="695"/>
    </row>
    <row r="586" spans="5:29" s="693" customFormat="1" x14ac:dyDescent="0.2">
      <c r="E586" s="694"/>
      <c r="AA586" s="695"/>
      <c r="AB586" s="695"/>
      <c r="AC586" s="695"/>
    </row>
    <row r="587" spans="5:29" s="693" customFormat="1" x14ac:dyDescent="0.2">
      <c r="E587" s="694"/>
      <c r="AA587" s="695"/>
      <c r="AB587" s="695"/>
      <c r="AC587" s="695"/>
    </row>
    <row r="588" spans="5:29" s="693" customFormat="1" x14ac:dyDescent="0.2">
      <c r="E588" s="694"/>
      <c r="AA588" s="695"/>
      <c r="AB588" s="695"/>
      <c r="AC588" s="695"/>
    </row>
    <row r="589" spans="5:29" s="693" customFormat="1" x14ac:dyDescent="0.2">
      <c r="E589" s="694"/>
      <c r="AA589" s="695"/>
      <c r="AB589" s="695"/>
      <c r="AC589" s="695"/>
    </row>
    <row r="590" spans="5:29" s="693" customFormat="1" x14ac:dyDescent="0.2">
      <c r="E590" s="694"/>
      <c r="AA590" s="695"/>
      <c r="AB590" s="695"/>
      <c r="AC590" s="695"/>
    </row>
    <row r="591" spans="5:29" s="693" customFormat="1" x14ac:dyDescent="0.2">
      <c r="E591" s="694"/>
      <c r="AA591" s="695"/>
      <c r="AB591" s="695"/>
      <c r="AC591" s="695"/>
    </row>
    <row r="592" spans="5:29" s="693" customFormat="1" x14ac:dyDescent="0.2">
      <c r="E592" s="694"/>
      <c r="AA592" s="695"/>
      <c r="AB592" s="695"/>
      <c r="AC592" s="695"/>
    </row>
    <row r="593" spans="5:29" s="693" customFormat="1" x14ac:dyDescent="0.2">
      <c r="E593" s="694"/>
      <c r="AA593" s="695"/>
      <c r="AB593" s="695"/>
      <c r="AC593" s="695"/>
    </row>
    <row r="594" spans="5:29" s="693" customFormat="1" x14ac:dyDescent="0.2">
      <c r="E594" s="694"/>
      <c r="AA594" s="695"/>
      <c r="AB594" s="695"/>
      <c r="AC594" s="695"/>
    </row>
    <row r="595" spans="5:29" s="693" customFormat="1" x14ac:dyDescent="0.2">
      <c r="E595" s="694"/>
      <c r="AA595" s="695"/>
      <c r="AB595" s="695"/>
      <c r="AC595" s="695"/>
    </row>
    <row r="596" spans="5:29" s="693" customFormat="1" x14ac:dyDescent="0.2">
      <c r="E596" s="694"/>
      <c r="AA596" s="695"/>
      <c r="AB596" s="695"/>
      <c r="AC596" s="695"/>
    </row>
    <row r="597" spans="5:29" s="693" customFormat="1" x14ac:dyDescent="0.2">
      <c r="E597" s="694"/>
      <c r="AA597" s="695"/>
      <c r="AB597" s="695"/>
      <c r="AC597" s="695"/>
    </row>
    <row r="598" spans="5:29" s="693" customFormat="1" x14ac:dyDescent="0.2">
      <c r="E598" s="694"/>
      <c r="AA598" s="695"/>
      <c r="AB598" s="695"/>
      <c r="AC598" s="695"/>
    </row>
    <row r="599" spans="5:29" s="693" customFormat="1" x14ac:dyDescent="0.2">
      <c r="E599" s="694"/>
      <c r="AA599" s="695"/>
      <c r="AB599" s="695"/>
      <c r="AC599" s="695"/>
    </row>
    <row r="600" spans="5:29" s="693" customFormat="1" x14ac:dyDescent="0.2">
      <c r="E600" s="694"/>
      <c r="AA600" s="695"/>
      <c r="AB600" s="695"/>
      <c r="AC600" s="695"/>
    </row>
    <row r="601" spans="5:29" s="693" customFormat="1" x14ac:dyDescent="0.2">
      <c r="E601" s="694"/>
      <c r="AA601" s="695"/>
      <c r="AB601" s="695"/>
      <c r="AC601" s="695"/>
    </row>
    <row r="602" spans="5:29" s="693" customFormat="1" x14ac:dyDescent="0.2">
      <c r="E602" s="694"/>
      <c r="AA602" s="695"/>
      <c r="AB602" s="695"/>
      <c r="AC602" s="695"/>
    </row>
    <row r="603" spans="5:29" s="693" customFormat="1" x14ac:dyDescent="0.2">
      <c r="E603" s="694"/>
      <c r="AA603" s="695"/>
      <c r="AB603" s="695"/>
      <c r="AC603" s="695"/>
    </row>
    <row r="604" spans="5:29" s="693" customFormat="1" x14ac:dyDescent="0.2">
      <c r="E604" s="694"/>
      <c r="AA604" s="695"/>
      <c r="AB604" s="695"/>
      <c r="AC604" s="695"/>
    </row>
    <row r="605" spans="5:29" s="693" customFormat="1" x14ac:dyDescent="0.2">
      <c r="E605" s="694"/>
      <c r="AA605" s="695"/>
      <c r="AB605" s="695"/>
      <c r="AC605" s="695"/>
    </row>
    <row r="606" spans="5:29" s="693" customFormat="1" x14ac:dyDescent="0.2">
      <c r="E606" s="694"/>
      <c r="AA606" s="695"/>
      <c r="AB606" s="695"/>
      <c r="AC606" s="695"/>
    </row>
    <row r="607" spans="5:29" s="693" customFormat="1" x14ac:dyDescent="0.2">
      <c r="E607" s="694"/>
      <c r="AA607" s="695"/>
      <c r="AB607" s="695"/>
      <c r="AC607" s="695"/>
    </row>
    <row r="608" spans="5:29" s="693" customFormat="1" x14ac:dyDescent="0.2">
      <c r="E608" s="694"/>
      <c r="AA608" s="695"/>
      <c r="AB608" s="695"/>
      <c r="AC608" s="695"/>
    </row>
    <row r="609" spans="5:29" s="693" customFormat="1" x14ac:dyDescent="0.2">
      <c r="E609" s="694"/>
      <c r="AA609" s="695"/>
      <c r="AB609" s="695"/>
      <c r="AC609" s="695"/>
    </row>
    <row r="610" spans="5:29" s="693" customFormat="1" x14ac:dyDescent="0.2">
      <c r="E610" s="694"/>
      <c r="AA610" s="695"/>
      <c r="AB610" s="695"/>
      <c r="AC610" s="695"/>
    </row>
    <row r="611" spans="5:29" s="693" customFormat="1" x14ac:dyDescent="0.2">
      <c r="E611" s="694"/>
      <c r="AA611" s="695"/>
      <c r="AB611" s="695"/>
      <c r="AC611" s="695"/>
    </row>
    <row r="612" spans="5:29" s="693" customFormat="1" x14ac:dyDescent="0.2">
      <c r="E612" s="694"/>
      <c r="AA612" s="695"/>
      <c r="AB612" s="695"/>
      <c r="AC612" s="695"/>
    </row>
    <row r="613" spans="5:29" s="693" customFormat="1" x14ac:dyDescent="0.2">
      <c r="E613" s="694"/>
      <c r="AA613" s="695"/>
      <c r="AB613" s="695"/>
      <c r="AC613" s="695"/>
    </row>
    <row r="614" spans="5:29" s="693" customFormat="1" x14ac:dyDescent="0.2">
      <c r="E614" s="694"/>
      <c r="AA614" s="695"/>
      <c r="AB614" s="695"/>
      <c r="AC614" s="695"/>
    </row>
    <row r="615" spans="5:29" s="693" customFormat="1" x14ac:dyDescent="0.2">
      <c r="E615" s="694"/>
      <c r="AA615" s="695"/>
      <c r="AB615" s="695"/>
      <c r="AC615" s="695"/>
    </row>
    <row r="616" spans="5:29" s="693" customFormat="1" x14ac:dyDescent="0.2">
      <c r="E616" s="694"/>
      <c r="AA616" s="695"/>
      <c r="AB616" s="695"/>
      <c r="AC616" s="695"/>
    </row>
    <row r="617" spans="5:29" s="693" customFormat="1" x14ac:dyDescent="0.2">
      <c r="E617" s="694"/>
      <c r="AA617" s="695"/>
      <c r="AB617" s="695"/>
      <c r="AC617" s="695"/>
    </row>
    <row r="618" spans="5:29" s="693" customFormat="1" x14ac:dyDescent="0.2">
      <c r="E618" s="694"/>
      <c r="AA618" s="695"/>
      <c r="AB618" s="695"/>
      <c r="AC618" s="695"/>
    </row>
    <row r="619" spans="5:29" s="693" customFormat="1" x14ac:dyDescent="0.2">
      <c r="E619" s="694"/>
      <c r="AA619" s="695"/>
      <c r="AB619" s="695"/>
      <c r="AC619" s="695"/>
    </row>
    <row r="620" spans="5:29" s="693" customFormat="1" x14ac:dyDescent="0.2">
      <c r="E620" s="694"/>
      <c r="AA620" s="695"/>
      <c r="AB620" s="695"/>
      <c r="AC620" s="695"/>
    </row>
    <row r="621" spans="5:29" s="693" customFormat="1" x14ac:dyDescent="0.2">
      <c r="E621" s="694"/>
      <c r="AA621" s="695"/>
      <c r="AB621" s="695"/>
      <c r="AC621" s="695"/>
    </row>
    <row r="622" spans="5:29" s="693" customFormat="1" x14ac:dyDescent="0.2">
      <c r="E622" s="694"/>
      <c r="AA622" s="695"/>
      <c r="AB622" s="695"/>
      <c r="AC622" s="695"/>
    </row>
    <row r="623" spans="5:29" s="693" customFormat="1" x14ac:dyDescent="0.2">
      <c r="E623" s="694"/>
      <c r="AA623" s="695"/>
      <c r="AB623" s="695"/>
      <c r="AC623" s="695"/>
    </row>
    <row r="624" spans="5:29" s="693" customFormat="1" x14ac:dyDescent="0.2">
      <c r="E624" s="694"/>
      <c r="AA624" s="695"/>
      <c r="AB624" s="695"/>
      <c r="AC624" s="695"/>
    </row>
    <row r="625" spans="5:29" s="693" customFormat="1" x14ac:dyDescent="0.2">
      <c r="E625" s="694"/>
      <c r="AA625" s="695"/>
      <c r="AB625" s="695"/>
      <c r="AC625" s="695"/>
    </row>
    <row r="626" spans="5:29" s="693" customFormat="1" x14ac:dyDescent="0.2">
      <c r="E626" s="694"/>
      <c r="AA626" s="695"/>
      <c r="AB626" s="695"/>
      <c r="AC626" s="695"/>
    </row>
    <row r="627" spans="5:29" s="693" customFormat="1" x14ac:dyDescent="0.2">
      <c r="E627" s="694"/>
      <c r="AA627" s="695"/>
      <c r="AB627" s="695"/>
      <c r="AC627" s="695"/>
    </row>
    <row r="628" spans="5:29" s="693" customFormat="1" x14ac:dyDescent="0.2">
      <c r="E628" s="694"/>
      <c r="AA628" s="695"/>
      <c r="AB628" s="695"/>
      <c r="AC628" s="695"/>
    </row>
    <row r="629" spans="5:29" s="693" customFormat="1" x14ac:dyDescent="0.2">
      <c r="E629" s="694"/>
      <c r="AA629" s="695"/>
      <c r="AB629" s="695"/>
      <c r="AC629" s="695"/>
    </row>
    <row r="630" spans="5:29" s="693" customFormat="1" x14ac:dyDescent="0.2">
      <c r="E630" s="694"/>
      <c r="AA630" s="695"/>
      <c r="AB630" s="695"/>
      <c r="AC630" s="695"/>
    </row>
    <row r="631" spans="5:29" s="693" customFormat="1" x14ac:dyDescent="0.2">
      <c r="E631" s="694"/>
      <c r="AA631" s="695"/>
      <c r="AB631" s="695"/>
      <c r="AC631" s="695"/>
    </row>
    <row r="632" spans="5:29" s="693" customFormat="1" x14ac:dyDescent="0.2">
      <c r="E632" s="694"/>
      <c r="AA632" s="695"/>
      <c r="AB632" s="695"/>
      <c r="AC632" s="695"/>
    </row>
    <row r="633" spans="5:29" s="693" customFormat="1" x14ac:dyDescent="0.2">
      <c r="E633" s="694"/>
      <c r="AA633" s="695"/>
      <c r="AB633" s="695"/>
      <c r="AC633" s="695"/>
    </row>
    <row r="634" spans="5:29" s="693" customFormat="1" x14ac:dyDescent="0.2">
      <c r="E634" s="694"/>
      <c r="AA634" s="695"/>
      <c r="AB634" s="695"/>
      <c r="AC634" s="695"/>
    </row>
    <row r="635" spans="5:29" s="693" customFormat="1" x14ac:dyDescent="0.2">
      <c r="E635" s="694"/>
      <c r="AA635" s="695"/>
      <c r="AB635" s="695"/>
      <c r="AC635" s="695"/>
    </row>
    <row r="636" spans="5:29" s="693" customFormat="1" x14ac:dyDescent="0.2">
      <c r="E636" s="694"/>
      <c r="AA636" s="695"/>
      <c r="AB636" s="695"/>
      <c r="AC636" s="695"/>
    </row>
    <row r="637" spans="5:29" s="693" customFormat="1" x14ac:dyDescent="0.2">
      <c r="E637" s="694"/>
      <c r="AA637" s="695"/>
      <c r="AB637" s="695"/>
      <c r="AC637" s="695"/>
    </row>
    <row r="638" spans="5:29" s="693" customFormat="1" x14ac:dyDescent="0.2">
      <c r="E638" s="694"/>
      <c r="AA638" s="695"/>
      <c r="AB638" s="695"/>
      <c r="AC638" s="695"/>
    </row>
    <row r="639" spans="5:29" s="693" customFormat="1" x14ac:dyDescent="0.2">
      <c r="E639" s="694"/>
      <c r="AA639" s="695"/>
      <c r="AB639" s="695"/>
      <c r="AC639" s="695"/>
    </row>
    <row r="640" spans="5:29" s="693" customFormat="1" x14ac:dyDescent="0.2">
      <c r="E640" s="694"/>
      <c r="AA640" s="695"/>
      <c r="AB640" s="695"/>
      <c r="AC640" s="695"/>
    </row>
    <row r="641" spans="5:29" s="693" customFormat="1" x14ac:dyDescent="0.2">
      <c r="E641" s="694"/>
      <c r="AA641" s="695"/>
      <c r="AB641" s="695"/>
      <c r="AC641" s="695"/>
    </row>
    <row r="642" spans="5:29" s="693" customFormat="1" x14ac:dyDescent="0.2">
      <c r="E642" s="694"/>
      <c r="AA642" s="695"/>
      <c r="AB642" s="695"/>
      <c r="AC642" s="695"/>
    </row>
    <row r="643" spans="5:29" s="693" customFormat="1" x14ac:dyDescent="0.2">
      <c r="E643" s="694"/>
      <c r="AA643" s="695"/>
      <c r="AB643" s="695"/>
      <c r="AC643" s="695"/>
    </row>
    <row r="644" spans="5:29" s="693" customFormat="1" x14ac:dyDescent="0.2">
      <c r="E644" s="694"/>
      <c r="AA644" s="695"/>
      <c r="AB644" s="695"/>
      <c r="AC644" s="695"/>
    </row>
    <row r="645" spans="5:29" s="693" customFormat="1" x14ac:dyDescent="0.2">
      <c r="E645" s="694"/>
      <c r="AA645" s="695"/>
      <c r="AB645" s="695"/>
      <c r="AC645" s="695"/>
    </row>
    <row r="646" spans="5:29" s="693" customFormat="1" x14ac:dyDescent="0.2">
      <c r="E646" s="694"/>
      <c r="AA646" s="695"/>
      <c r="AB646" s="695"/>
      <c r="AC646" s="695"/>
    </row>
    <row r="647" spans="5:29" s="693" customFormat="1" x14ac:dyDescent="0.2">
      <c r="E647" s="694"/>
      <c r="AA647" s="695"/>
      <c r="AB647" s="695"/>
      <c r="AC647" s="695"/>
    </row>
    <row r="648" spans="5:29" s="693" customFormat="1" x14ac:dyDescent="0.2">
      <c r="E648" s="694"/>
      <c r="AA648" s="695"/>
      <c r="AB648" s="695"/>
      <c r="AC648" s="695"/>
    </row>
    <row r="649" spans="5:29" s="693" customFormat="1" x14ac:dyDescent="0.2">
      <c r="E649" s="694"/>
      <c r="AA649" s="695"/>
      <c r="AB649" s="695"/>
      <c r="AC649" s="695"/>
    </row>
    <row r="650" spans="5:29" s="693" customFormat="1" x14ac:dyDescent="0.2">
      <c r="E650" s="694"/>
      <c r="AA650" s="695"/>
      <c r="AB650" s="695"/>
      <c r="AC650" s="695"/>
    </row>
    <row r="651" spans="5:29" s="693" customFormat="1" x14ac:dyDescent="0.2">
      <c r="E651" s="694"/>
      <c r="AA651" s="695"/>
      <c r="AB651" s="695"/>
      <c r="AC651" s="695"/>
    </row>
    <row r="652" spans="5:29" s="693" customFormat="1" x14ac:dyDescent="0.2">
      <c r="E652" s="694"/>
      <c r="AA652" s="695"/>
      <c r="AB652" s="695"/>
      <c r="AC652" s="695"/>
    </row>
    <row r="653" spans="5:29" s="693" customFormat="1" x14ac:dyDescent="0.2">
      <c r="E653" s="694"/>
      <c r="AA653" s="695"/>
      <c r="AB653" s="695"/>
      <c r="AC653" s="695"/>
    </row>
    <row r="654" spans="5:29" s="693" customFormat="1" x14ac:dyDescent="0.2">
      <c r="E654" s="694"/>
      <c r="AA654" s="695"/>
      <c r="AB654" s="695"/>
      <c r="AC654" s="695"/>
    </row>
    <row r="655" spans="5:29" s="693" customFormat="1" x14ac:dyDescent="0.2">
      <c r="E655" s="694"/>
      <c r="AA655" s="695"/>
      <c r="AB655" s="695"/>
      <c r="AC655" s="695"/>
    </row>
    <row r="656" spans="5:29" s="693" customFormat="1" x14ac:dyDescent="0.2">
      <c r="E656" s="694"/>
      <c r="AA656" s="695"/>
      <c r="AB656" s="695"/>
      <c r="AC656" s="695"/>
    </row>
    <row r="657" spans="5:29" s="693" customFormat="1" x14ac:dyDescent="0.2">
      <c r="E657" s="694"/>
      <c r="AA657" s="695"/>
      <c r="AB657" s="695"/>
      <c r="AC657" s="695"/>
    </row>
    <row r="658" spans="5:29" s="693" customFormat="1" x14ac:dyDescent="0.2">
      <c r="E658" s="694"/>
      <c r="AA658" s="695"/>
      <c r="AB658" s="695"/>
      <c r="AC658" s="695"/>
    </row>
    <row r="659" spans="5:29" s="693" customFormat="1" x14ac:dyDescent="0.2">
      <c r="E659" s="694"/>
      <c r="AA659" s="695"/>
      <c r="AB659" s="695"/>
      <c r="AC659" s="695"/>
    </row>
    <row r="660" spans="5:29" s="693" customFormat="1" x14ac:dyDescent="0.2">
      <c r="E660" s="694"/>
      <c r="AA660" s="695"/>
      <c r="AB660" s="695"/>
      <c r="AC660" s="695"/>
    </row>
    <row r="661" spans="5:29" s="693" customFormat="1" x14ac:dyDescent="0.2">
      <c r="E661" s="694"/>
      <c r="AA661" s="695"/>
      <c r="AB661" s="695"/>
      <c r="AC661" s="695"/>
    </row>
    <row r="662" spans="5:29" s="693" customFormat="1" x14ac:dyDescent="0.2">
      <c r="E662" s="694"/>
      <c r="AA662" s="695"/>
      <c r="AB662" s="695"/>
      <c r="AC662" s="695"/>
    </row>
    <row r="663" spans="5:29" s="693" customFormat="1" x14ac:dyDescent="0.2">
      <c r="E663" s="694"/>
      <c r="AA663" s="695"/>
      <c r="AB663" s="695"/>
      <c r="AC663" s="695"/>
    </row>
    <row r="664" spans="5:29" s="693" customFormat="1" x14ac:dyDescent="0.2">
      <c r="E664" s="694"/>
      <c r="AA664" s="695"/>
      <c r="AB664" s="695"/>
      <c r="AC664" s="695"/>
    </row>
    <row r="665" spans="5:29" s="693" customFormat="1" x14ac:dyDescent="0.2">
      <c r="E665" s="694"/>
      <c r="AA665" s="695"/>
      <c r="AB665" s="695"/>
      <c r="AC665" s="695"/>
    </row>
    <row r="666" spans="5:29" s="693" customFormat="1" x14ac:dyDescent="0.2">
      <c r="E666" s="694"/>
      <c r="AA666" s="695"/>
      <c r="AB666" s="695"/>
      <c r="AC666" s="695"/>
    </row>
    <row r="667" spans="5:29" s="693" customFormat="1" x14ac:dyDescent="0.2">
      <c r="E667" s="694"/>
      <c r="AA667" s="695"/>
      <c r="AB667" s="695"/>
      <c r="AC667" s="695"/>
    </row>
    <row r="668" spans="5:29" s="693" customFormat="1" x14ac:dyDescent="0.2">
      <c r="E668" s="694"/>
      <c r="AA668" s="695"/>
      <c r="AB668" s="695"/>
      <c r="AC668" s="695"/>
    </row>
    <row r="669" spans="5:29" s="693" customFormat="1" x14ac:dyDescent="0.2">
      <c r="E669" s="694"/>
      <c r="AA669" s="695"/>
      <c r="AB669" s="695"/>
      <c r="AC669" s="695"/>
    </row>
    <row r="670" spans="5:29" s="693" customFormat="1" x14ac:dyDescent="0.2">
      <c r="E670" s="694"/>
      <c r="AA670" s="695"/>
      <c r="AB670" s="695"/>
      <c r="AC670" s="695"/>
    </row>
    <row r="671" spans="5:29" s="693" customFormat="1" x14ac:dyDescent="0.2">
      <c r="E671" s="694"/>
      <c r="AA671" s="695"/>
      <c r="AB671" s="695"/>
      <c r="AC671" s="695"/>
    </row>
    <row r="672" spans="5:29" s="693" customFormat="1" x14ac:dyDescent="0.2">
      <c r="E672" s="694"/>
      <c r="AA672" s="695"/>
      <c r="AB672" s="695"/>
      <c r="AC672" s="695"/>
    </row>
    <row r="673" spans="5:29" s="693" customFormat="1" x14ac:dyDescent="0.2">
      <c r="E673" s="694"/>
      <c r="AA673" s="695"/>
      <c r="AB673" s="695"/>
      <c r="AC673" s="695"/>
    </row>
    <row r="674" spans="5:29" s="693" customFormat="1" x14ac:dyDescent="0.2">
      <c r="E674" s="694"/>
      <c r="AA674" s="695"/>
      <c r="AB674" s="695"/>
      <c r="AC674" s="695"/>
    </row>
    <row r="675" spans="5:29" s="693" customFormat="1" x14ac:dyDescent="0.2">
      <c r="E675" s="694"/>
      <c r="AA675" s="695"/>
      <c r="AB675" s="695"/>
      <c r="AC675" s="695"/>
    </row>
    <row r="676" spans="5:29" s="693" customFormat="1" x14ac:dyDescent="0.2">
      <c r="E676" s="694"/>
      <c r="AA676" s="695"/>
      <c r="AB676" s="695"/>
      <c r="AC676" s="695"/>
    </row>
    <row r="677" spans="5:29" s="693" customFormat="1" x14ac:dyDescent="0.2">
      <c r="E677" s="694"/>
      <c r="AA677" s="695"/>
      <c r="AB677" s="695"/>
      <c r="AC677" s="695"/>
    </row>
    <row r="678" spans="5:29" s="693" customFormat="1" x14ac:dyDescent="0.2">
      <c r="E678" s="694"/>
      <c r="AA678" s="695"/>
      <c r="AB678" s="695"/>
      <c r="AC678" s="695"/>
    </row>
    <row r="679" spans="5:29" s="693" customFormat="1" x14ac:dyDescent="0.2">
      <c r="E679" s="694"/>
      <c r="AA679" s="695"/>
      <c r="AB679" s="695"/>
      <c r="AC679" s="695"/>
    </row>
    <row r="680" spans="5:29" s="693" customFormat="1" x14ac:dyDescent="0.2">
      <c r="E680" s="694"/>
      <c r="AA680" s="695"/>
      <c r="AB680" s="695"/>
      <c r="AC680" s="695"/>
    </row>
    <row r="681" spans="5:29" s="693" customFormat="1" x14ac:dyDescent="0.2">
      <c r="E681" s="694"/>
      <c r="AA681" s="695"/>
      <c r="AB681" s="695"/>
      <c r="AC681" s="695"/>
    </row>
    <row r="682" spans="5:29" s="693" customFormat="1" x14ac:dyDescent="0.2">
      <c r="E682" s="694"/>
      <c r="AA682" s="695"/>
      <c r="AB682" s="695"/>
      <c r="AC682" s="695"/>
    </row>
    <row r="683" spans="5:29" s="693" customFormat="1" x14ac:dyDescent="0.2">
      <c r="E683" s="694"/>
      <c r="AA683" s="695"/>
      <c r="AB683" s="695"/>
      <c r="AC683" s="695"/>
    </row>
    <row r="684" spans="5:29" s="693" customFormat="1" x14ac:dyDescent="0.2">
      <c r="E684" s="694"/>
      <c r="AA684" s="695"/>
      <c r="AB684" s="695"/>
      <c r="AC684" s="695"/>
    </row>
    <row r="685" spans="5:29" s="693" customFormat="1" x14ac:dyDescent="0.2">
      <c r="E685" s="694"/>
      <c r="AA685" s="695"/>
      <c r="AB685" s="695"/>
      <c r="AC685" s="695"/>
    </row>
    <row r="686" spans="5:29" s="693" customFormat="1" x14ac:dyDescent="0.2">
      <c r="E686" s="694"/>
      <c r="AA686" s="695"/>
      <c r="AB686" s="695"/>
      <c r="AC686" s="695"/>
    </row>
    <row r="687" spans="5:29" s="693" customFormat="1" x14ac:dyDescent="0.2">
      <c r="E687" s="694"/>
      <c r="AA687" s="695"/>
      <c r="AB687" s="695"/>
      <c r="AC687" s="695"/>
    </row>
    <row r="688" spans="5:29" s="693" customFormat="1" x14ac:dyDescent="0.2">
      <c r="E688" s="694"/>
      <c r="AA688" s="695"/>
      <c r="AB688" s="695"/>
      <c r="AC688" s="695"/>
    </row>
    <row r="689" spans="5:29" s="693" customFormat="1" x14ac:dyDescent="0.2">
      <c r="E689" s="694"/>
      <c r="AA689" s="695"/>
      <c r="AB689" s="695"/>
      <c r="AC689" s="695"/>
    </row>
    <row r="690" spans="5:29" s="693" customFormat="1" x14ac:dyDescent="0.2">
      <c r="E690" s="694"/>
      <c r="AA690" s="695"/>
      <c r="AB690" s="695"/>
      <c r="AC690" s="695"/>
    </row>
    <row r="691" spans="5:29" s="693" customFormat="1" x14ac:dyDescent="0.2">
      <c r="E691" s="694"/>
      <c r="AA691" s="695"/>
      <c r="AB691" s="695"/>
      <c r="AC691" s="695"/>
    </row>
    <row r="692" spans="5:29" s="693" customFormat="1" x14ac:dyDescent="0.2">
      <c r="E692" s="694"/>
      <c r="AA692" s="695"/>
      <c r="AB692" s="695"/>
      <c r="AC692" s="695"/>
    </row>
    <row r="693" spans="5:29" s="693" customFormat="1" x14ac:dyDescent="0.2">
      <c r="E693" s="694"/>
      <c r="AA693" s="695"/>
      <c r="AB693" s="695"/>
      <c r="AC693" s="695"/>
    </row>
    <row r="694" spans="5:29" s="693" customFormat="1" x14ac:dyDescent="0.2">
      <c r="E694" s="694"/>
      <c r="AA694" s="695"/>
      <c r="AB694" s="695"/>
      <c r="AC694" s="695"/>
    </row>
    <row r="695" spans="5:29" s="693" customFormat="1" x14ac:dyDescent="0.2">
      <c r="E695" s="694"/>
      <c r="AA695" s="695"/>
      <c r="AB695" s="695"/>
      <c r="AC695" s="695"/>
    </row>
    <row r="696" spans="5:29" s="693" customFormat="1" x14ac:dyDescent="0.2">
      <c r="E696" s="694"/>
      <c r="AA696" s="695"/>
      <c r="AB696" s="695"/>
      <c r="AC696" s="695"/>
    </row>
    <row r="697" spans="5:29" s="693" customFormat="1" x14ac:dyDescent="0.2">
      <c r="E697" s="694"/>
      <c r="AA697" s="695"/>
      <c r="AB697" s="695"/>
      <c r="AC697" s="695"/>
    </row>
    <row r="698" spans="5:29" s="693" customFormat="1" x14ac:dyDescent="0.2">
      <c r="E698" s="694"/>
      <c r="AA698" s="695"/>
      <c r="AB698" s="695"/>
      <c r="AC698" s="695"/>
    </row>
    <row r="699" spans="5:29" s="693" customFormat="1" x14ac:dyDescent="0.2">
      <c r="E699" s="694"/>
      <c r="AA699" s="695"/>
      <c r="AB699" s="695"/>
      <c r="AC699" s="695"/>
    </row>
    <row r="700" spans="5:29" s="693" customFormat="1" x14ac:dyDescent="0.2">
      <c r="E700" s="694"/>
      <c r="AA700" s="695"/>
      <c r="AB700" s="695"/>
      <c r="AC700" s="695"/>
    </row>
    <row r="701" spans="5:29" s="693" customFormat="1" x14ac:dyDescent="0.2">
      <c r="E701" s="694"/>
      <c r="AA701" s="695"/>
      <c r="AB701" s="695"/>
      <c r="AC701" s="695"/>
    </row>
    <row r="702" spans="5:29" s="693" customFormat="1" x14ac:dyDescent="0.2">
      <c r="E702" s="694"/>
      <c r="AA702" s="695"/>
      <c r="AB702" s="695"/>
      <c r="AC702" s="695"/>
    </row>
    <row r="703" spans="5:29" s="693" customFormat="1" x14ac:dyDescent="0.2">
      <c r="E703" s="694"/>
      <c r="AA703" s="695"/>
      <c r="AB703" s="695"/>
      <c r="AC703" s="695"/>
    </row>
    <row r="704" spans="5:29" s="693" customFormat="1" x14ac:dyDescent="0.2">
      <c r="E704" s="694"/>
      <c r="AA704" s="695"/>
      <c r="AB704" s="695"/>
      <c r="AC704" s="695"/>
    </row>
    <row r="705" spans="5:29" s="693" customFormat="1" x14ac:dyDescent="0.2">
      <c r="E705" s="694"/>
      <c r="AA705" s="695"/>
      <c r="AB705" s="695"/>
      <c r="AC705" s="695"/>
    </row>
    <row r="706" spans="5:29" s="693" customFormat="1" x14ac:dyDescent="0.2">
      <c r="E706" s="694"/>
      <c r="AA706" s="695"/>
      <c r="AB706" s="695"/>
      <c r="AC706" s="695"/>
    </row>
    <row r="707" spans="5:29" s="693" customFormat="1" x14ac:dyDescent="0.2">
      <c r="E707" s="694"/>
      <c r="AA707" s="695"/>
      <c r="AB707" s="695"/>
      <c r="AC707" s="695"/>
    </row>
    <row r="708" spans="5:29" s="693" customFormat="1" x14ac:dyDescent="0.2">
      <c r="E708" s="694"/>
      <c r="AA708" s="695"/>
      <c r="AB708" s="695"/>
      <c r="AC708" s="695"/>
    </row>
    <row r="709" spans="5:29" s="693" customFormat="1" x14ac:dyDescent="0.2">
      <c r="E709" s="694"/>
      <c r="AA709" s="695"/>
      <c r="AB709" s="695"/>
      <c r="AC709" s="695"/>
    </row>
    <row r="710" spans="5:29" s="693" customFormat="1" x14ac:dyDescent="0.2">
      <c r="E710" s="694"/>
      <c r="AA710" s="695"/>
      <c r="AB710" s="695"/>
      <c r="AC710" s="695"/>
    </row>
    <row r="711" spans="5:29" s="693" customFormat="1" x14ac:dyDescent="0.2">
      <c r="E711" s="694"/>
      <c r="AA711" s="695"/>
      <c r="AB711" s="695"/>
      <c r="AC711" s="695"/>
    </row>
    <row r="712" spans="5:29" s="693" customFormat="1" x14ac:dyDescent="0.2">
      <c r="E712" s="694"/>
      <c r="AA712" s="695"/>
      <c r="AB712" s="695"/>
      <c r="AC712" s="695"/>
    </row>
    <row r="713" spans="5:29" s="693" customFormat="1" x14ac:dyDescent="0.2">
      <c r="E713" s="694"/>
      <c r="AA713" s="695"/>
      <c r="AB713" s="695"/>
      <c r="AC713" s="695"/>
    </row>
    <row r="714" spans="5:29" s="693" customFormat="1" x14ac:dyDescent="0.2">
      <c r="E714" s="694"/>
      <c r="AA714" s="695"/>
      <c r="AB714" s="695"/>
      <c r="AC714" s="695"/>
    </row>
    <row r="715" spans="5:29" s="693" customFormat="1" x14ac:dyDescent="0.2">
      <c r="E715" s="694"/>
      <c r="AA715" s="695"/>
      <c r="AB715" s="695"/>
      <c r="AC715" s="695"/>
    </row>
    <row r="716" spans="5:29" s="693" customFormat="1" x14ac:dyDescent="0.2">
      <c r="E716" s="694"/>
      <c r="AA716" s="695"/>
      <c r="AB716" s="695"/>
      <c r="AC716" s="695"/>
    </row>
    <row r="717" spans="5:29" s="693" customFormat="1" x14ac:dyDescent="0.2">
      <c r="E717" s="694"/>
      <c r="AA717" s="695"/>
      <c r="AB717" s="695"/>
      <c r="AC717" s="695"/>
    </row>
    <row r="718" spans="5:29" s="693" customFormat="1" x14ac:dyDescent="0.2">
      <c r="E718" s="694"/>
      <c r="AA718" s="695"/>
      <c r="AB718" s="695"/>
      <c r="AC718" s="695"/>
    </row>
    <row r="719" spans="5:29" s="693" customFormat="1" x14ac:dyDescent="0.2">
      <c r="E719" s="694"/>
      <c r="AA719" s="695"/>
      <c r="AB719" s="695"/>
      <c r="AC719" s="695"/>
    </row>
    <row r="720" spans="5:29" s="693" customFormat="1" x14ac:dyDescent="0.2">
      <c r="E720" s="694"/>
      <c r="AA720" s="695"/>
      <c r="AB720" s="695"/>
      <c r="AC720" s="695"/>
    </row>
    <row r="721" spans="5:29" s="693" customFormat="1" x14ac:dyDescent="0.2">
      <c r="E721" s="694"/>
      <c r="AA721" s="695"/>
      <c r="AB721" s="695"/>
      <c r="AC721" s="695"/>
    </row>
    <row r="722" spans="5:29" s="693" customFormat="1" x14ac:dyDescent="0.2">
      <c r="E722" s="694"/>
      <c r="AA722" s="695"/>
      <c r="AB722" s="695"/>
      <c r="AC722" s="695"/>
    </row>
    <row r="723" spans="5:29" s="693" customFormat="1" x14ac:dyDescent="0.2">
      <c r="E723" s="694"/>
      <c r="AA723" s="695"/>
      <c r="AB723" s="695"/>
      <c r="AC723" s="695"/>
    </row>
    <row r="724" spans="5:29" s="693" customFormat="1" x14ac:dyDescent="0.2">
      <c r="E724" s="694"/>
      <c r="AA724" s="695"/>
      <c r="AB724" s="695"/>
      <c r="AC724" s="695"/>
    </row>
    <row r="725" spans="5:29" s="693" customFormat="1" x14ac:dyDescent="0.2">
      <c r="E725" s="694"/>
      <c r="AA725" s="695"/>
      <c r="AB725" s="695"/>
      <c r="AC725" s="695"/>
    </row>
    <row r="726" spans="5:29" s="693" customFormat="1" x14ac:dyDescent="0.2">
      <c r="E726" s="694"/>
      <c r="AA726" s="695"/>
      <c r="AB726" s="695"/>
      <c r="AC726" s="695"/>
    </row>
    <row r="727" spans="5:29" s="693" customFormat="1" x14ac:dyDescent="0.2">
      <c r="E727" s="694"/>
      <c r="AA727" s="695"/>
      <c r="AB727" s="695"/>
      <c r="AC727" s="695"/>
    </row>
    <row r="728" spans="5:29" s="693" customFormat="1" x14ac:dyDescent="0.2">
      <c r="E728" s="694"/>
      <c r="AA728" s="695"/>
      <c r="AB728" s="695"/>
      <c r="AC728" s="695"/>
    </row>
    <row r="729" spans="5:29" s="693" customFormat="1" x14ac:dyDescent="0.2">
      <c r="E729" s="694"/>
      <c r="AA729" s="695"/>
      <c r="AB729" s="695"/>
      <c r="AC729" s="695"/>
    </row>
    <row r="730" spans="5:29" s="693" customFormat="1" x14ac:dyDescent="0.2">
      <c r="E730" s="694"/>
      <c r="AA730" s="695"/>
      <c r="AB730" s="695"/>
      <c r="AC730" s="695"/>
    </row>
    <row r="731" spans="5:29" s="693" customFormat="1" x14ac:dyDescent="0.2">
      <c r="E731" s="694"/>
      <c r="AA731" s="695"/>
      <c r="AB731" s="695"/>
      <c r="AC731" s="695"/>
    </row>
    <row r="732" spans="5:29" s="693" customFormat="1" x14ac:dyDescent="0.2">
      <c r="E732" s="694"/>
      <c r="AA732" s="695"/>
      <c r="AB732" s="695"/>
      <c r="AC732" s="695"/>
    </row>
  </sheetData>
  <mergeCells count="17">
    <mergeCell ref="A1:B1"/>
    <mergeCell ref="F3:H3"/>
    <mergeCell ref="I3:K3"/>
    <mergeCell ref="L3:N3"/>
    <mergeCell ref="O3:Q3"/>
    <mergeCell ref="X4:Z4"/>
    <mergeCell ref="AA4:AC4"/>
    <mergeCell ref="U3:W3"/>
    <mergeCell ref="X3:Z3"/>
    <mergeCell ref="AA3:AC3"/>
    <mergeCell ref="R3:T3"/>
    <mergeCell ref="F4:H4"/>
    <mergeCell ref="I4:K4"/>
    <mergeCell ref="L4:N4"/>
    <mergeCell ref="O4:Q4"/>
    <mergeCell ref="R4:T4"/>
    <mergeCell ref="U4:W4"/>
  </mergeCells>
  <hyperlinks>
    <hyperlink ref="A1" location="Contents!A1" display="To table of contents" xr:uid="{26626EE1-189D-45DF-BE3F-DABB52C53465}"/>
  </hyperlinks>
  <pageMargins left="0.45" right="0.22" top="0.39" bottom="0.21" header="0.3" footer="0.17"/>
  <pageSetup paperSize="9" scale="70" fitToHeight="2" orientation="landscape" r:id="rId1"/>
  <headerFooter alignWithMargins="0"/>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A9AD2-2AF6-4536-A103-D47295088B4C}">
  <sheetPr codeName="Blad22">
    <tabColor theme="4" tint="0.79998168889431442"/>
  </sheetPr>
  <dimension ref="A1:M414"/>
  <sheetViews>
    <sheetView zoomScale="85" zoomScaleNormal="85" workbookViewId="0">
      <selection sqref="A1:D1"/>
    </sheetView>
  </sheetViews>
  <sheetFormatPr defaultRowHeight="12" x14ac:dyDescent="0.2"/>
  <cols>
    <col min="1" max="1" width="17.83203125" style="958" customWidth="1"/>
    <col min="2" max="2" width="17.5" style="958" customWidth="1"/>
    <col min="3" max="3" width="17.33203125" style="958" customWidth="1"/>
    <col min="4" max="4" width="9.33203125" style="958"/>
    <col min="5" max="8" width="9.33203125" style="958" customWidth="1"/>
    <col min="9" max="16384" width="9.33203125" style="958"/>
  </cols>
  <sheetData>
    <row r="1" spans="1:13" ht="26.25" customHeight="1" x14ac:dyDescent="0.2">
      <c r="A1" s="1461" t="s">
        <v>2</v>
      </c>
      <c r="B1" s="1461"/>
      <c r="C1" s="1461"/>
      <c r="D1" s="1461"/>
    </row>
    <row r="2" spans="1:13" ht="20.25" x14ac:dyDescent="0.3">
      <c r="A2" s="965" t="s">
        <v>1733</v>
      </c>
    </row>
    <row r="3" spans="1:13" ht="15" customHeight="1" x14ac:dyDescent="0.2">
      <c r="A3" s="971" t="s">
        <v>1604</v>
      </c>
    </row>
    <row r="4" spans="1:13" ht="12.75" x14ac:dyDescent="0.2">
      <c r="A4" s="753"/>
      <c r="B4" s="754"/>
      <c r="C4" s="754"/>
      <c r="D4" s="755"/>
      <c r="E4" s="754" t="s">
        <v>1605</v>
      </c>
      <c r="F4" s="754"/>
      <c r="G4" s="754"/>
      <c r="H4" s="754"/>
      <c r="I4" s="755"/>
    </row>
    <row r="5" spans="1:13" ht="12.75" x14ac:dyDescent="0.2">
      <c r="A5" s="756" t="s">
        <v>1606</v>
      </c>
      <c r="B5" s="757"/>
      <c r="C5" s="757"/>
      <c r="D5" s="703"/>
      <c r="E5" s="438">
        <v>2012</v>
      </c>
      <c r="F5" s="438">
        <v>2015</v>
      </c>
      <c r="G5" s="438">
        <v>2018</v>
      </c>
      <c r="H5" s="438">
        <v>2019</v>
      </c>
      <c r="I5" s="438">
        <v>2020</v>
      </c>
    </row>
    <row r="6" spans="1:13" ht="12.75" x14ac:dyDescent="0.2">
      <c r="A6" s="758" t="s">
        <v>204</v>
      </c>
      <c r="B6" s="759"/>
      <c r="C6" s="759"/>
      <c r="D6" s="760"/>
      <c r="E6" s="761">
        <v>643.79999999999995</v>
      </c>
      <c r="F6" s="761">
        <v>622.5</v>
      </c>
      <c r="G6" s="761">
        <v>666.9</v>
      </c>
      <c r="H6" s="761">
        <v>640.79999999999995</v>
      </c>
      <c r="I6" s="761">
        <v>507.7</v>
      </c>
    </row>
    <row r="7" spans="1:13" ht="12.75" x14ac:dyDescent="0.2">
      <c r="A7" s="762" t="s">
        <v>201</v>
      </c>
      <c r="B7" s="763"/>
      <c r="C7" s="763"/>
      <c r="D7" s="764"/>
      <c r="E7" s="765">
        <v>16824</v>
      </c>
      <c r="F7" s="765">
        <v>16704.8</v>
      </c>
      <c r="G7" s="765">
        <v>18365.099999999999</v>
      </c>
      <c r="H7" s="765">
        <v>18833.099999999999</v>
      </c>
      <c r="I7" s="765">
        <v>18242.7</v>
      </c>
    </row>
    <row r="8" spans="1:13" ht="12.75" x14ac:dyDescent="0.2">
      <c r="A8" s="766" t="s">
        <v>199</v>
      </c>
      <c r="B8" s="767"/>
      <c r="C8" s="767"/>
      <c r="D8" s="768"/>
      <c r="E8" s="769">
        <v>103122.2</v>
      </c>
      <c r="F8" s="769">
        <v>105088.9</v>
      </c>
      <c r="G8" s="769">
        <v>110355.9</v>
      </c>
      <c r="H8" s="769">
        <v>110227.1</v>
      </c>
      <c r="I8" s="769">
        <v>92653.1</v>
      </c>
    </row>
    <row r="9" spans="1:13" ht="12.75" x14ac:dyDescent="0.2">
      <c r="A9" s="770" t="s">
        <v>202</v>
      </c>
      <c r="B9" s="771"/>
      <c r="C9" s="771"/>
      <c r="D9" s="772"/>
      <c r="E9" s="773">
        <v>2766.7</v>
      </c>
      <c r="F9" s="773">
        <v>2529.1999999999998</v>
      </c>
      <c r="G9" s="773">
        <v>2191</v>
      </c>
      <c r="H9" s="773">
        <v>2111.9</v>
      </c>
      <c r="I9" s="773">
        <v>2012.1</v>
      </c>
    </row>
    <row r="10" spans="1:13" ht="12.75" x14ac:dyDescent="0.2">
      <c r="A10" s="774" t="s">
        <v>203</v>
      </c>
      <c r="B10" s="775"/>
      <c r="C10" s="775"/>
      <c r="D10" s="776"/>
      <c r="E10" s="777">
        <v>4539.5</v>
      </c>
      <c r="F10" s="777">
        <v>4670.3</v>
      </c>
      <c r="G10" s="777">
        <v>5158.6000000000004</v>
      </c>
      <c r="H10" s="777">
        <v>5200.2</v>
      </c>
      <c r="I10" s="777">
        <v>5258.5</v>
      </c>
    </row>
    <row r="11" spans="1:13" ht="12.75" x14ac:dyDescent="0.2">
      <c r="A11" s="970" t="s">
        <v>1607</v>
      </c>
      <c r="B11" s="969"/>
      <c r="C11" s="969"/>
      <c r="D11" s="968"/>
      <c r="E11" s="967"/>
      <c r="F11" s="967"/>
      <c r="G11" s="967">
        <v>422.2</v>
      </c>
      <c r="H11" s="967">
        <v>445.7</v>
      </c>
      <c r="I11" s="967">
        <v>465.4</v>
      </c>
    </row>
    <row r="12" spans="1:13" x14ac:dyDescent="0.2">
      <c r="A12" s="966"/>
      <c r="B12" s="966"/>
      <c r="C12" s="966"/>
      <c r="D12" s="966"/>
      <c r="E12" s="966"/>
      <c r="F12" s="966"/>
    </row>
    <row r="14" spans="1:13" ht="20.25" x14ac:dyDescent="0.3">
      <c r="A14" s="965" t="s">
        <v>1608</v>
      </c>
    </row>
    <row r="15" spans="1:13" ht="15" x14ac:dyDescent="0.25">
      <c r="A15" s="964" t="s">
        <v>1609</v>
      </c>
    </row>
    <row r="16" spans="1:13" ht="12.75" x14ac:dyDescent="0.2">
      <c r="A16" s="778"/>
      <c r="B16" s="778"/>
      <c r="C16" s="778"/>
      <c r="D16" s="778" t="s">
        <v>1610</v>
      </c>
      <c r="E16" s="438" t="s">
        <v>1611</v>
      </c>
      <c r="F16" s="754"/>
      <c r="G16" s="755"/>
      <c r="H16" s="755"/>
      <c r="I16" s="755"/>
      <c r="K16" s="438" t="s">
        <v>1770</v>
      </c>
      <c r="L16" s="754"/>
      <c r="M16" s="755"/>
    </row>
    <row r="17" spans="1:13" ht="12.75" x14ac:dyDescent="0.2">
      <c r="A17" s="779" t="s">
        <v>1038</v>
      </c>
      <c r="B17" s="779" t="s">
        <v>590</v>
      </c>
      <c r="C17" s="779" t="s">
        <v>144</v>
      </c>
      <c r="D17" s="779" t="s">
        <v>1612</v>
      </c>
      <c r="E17" s="438">
        <v>2012</v>
      </c>
      <c r="F17" s="438">
        <v>2015</v>
      </c>
      <c r="G17" s="438">
        <v>2018</v>
      </c>
      <c r="H17" s="438">
        <v>2019</v>
      </c>
      <c r="I17" s="438">
        <v>2020</v>
      </c>
      <c r="K17" s="438" t="s">
        <v>585</v>
      </c>
      <c r="L17" s="438" t="s">
        <v>586</v>
      </c>
      <c r="M17" s="438" t="s">
        <v>587</v>
      </c>
    </row>
    <row r="18" spans="1:13" ht="12.75" x14ac:dyDescent="0.2">
      <c r="A18" s="963" t="s">
        <v>915</v>
      </c>
      <c r="B18" s="963" t="s">
        <v>204</v>
      </c>
      <c r="C18" s="963" t="s">
        <v>8</v>
      </c>
      <c r="D18" s="963" t="s">
        <v>1613</v>
      </c>
      <c r="E18" s="781">
        <v>0</v>
      </c>
      <c r="F18" s="781">
        <v>0</v>
      </c>
      <c r="G18" s="781">
        <v>0</v>
      </c>
      <c r="H18" s="781">
        <v>0</v>
      </c>
      <c r="I18" s="781">
        <v>0</v>
      </c>
      <c r="K18" s="781">
        <v>0</v>
      </c>
      <c r="L18" s="781">
        <v>0</v>
      </c>
      <c r="M18" s="781">
        <v>0</v>
      </c>
    </row>
    <row r="19" spans="1:13" ht="12.75" x14ac:dyDescent="0.2">
      <c r="A19" s="780" t="s">
        <v>929</v>
      </c>
      <c r="B19" s="780" t="s">
        <v>204</v>
      </c>
      <c r="C19" s="780" t="s">
        <v>162</v>
      </c>
      <c r="D19" s="780" t="s">
        <v>1614</v>
      </c>
      <c r="E19" s="782">
        <v>0.05</v>
      </c>
      <c r="F19" s="782">
        <v>0.06</v>
      </c>
      <c r="G19" s="782">
        <v>0.05</v>
      </c>
      <c r="H19" s="782">
        <v>0.05</v>
      </c>
      <c r="I19" s="782">
        <v>0.05</v>
      </c>
      <c r="K19" s="782">
        <v>0.68</v>
      </c>
      <c r="L19" s="782">
        <v>0.3</v>
      </c>
      <c r="M19" s="782">
        <v>0.03</v>
      </c>
    </row>
    <row r="20" spans="1:13" ht="12.75" x14ac:dyDescent="0.2">
      <c r="A20" s="780" t="s">
        <v>1615</v>
      </c>
      <c r="B20" s="780" t="s">
        <v>204</v>
      </c>
      <c r="C20" s="780" t="s">
        <v>162</v>
      </c>
      <c r="D20" s="780" t="s">
        <v>1614</v>
      </c>
      <c r="E20" s="782">
        <v>0</v>
      </c>
      <c r="F20" s="782">
        <v>0</v>
      </c>
      <c r="G20" s="782">
        <v>0</v>
      </c>
      <c r="H20" s="782">
        <v>0</v>
      </c>
      <c r="I20" s="782">
        <v>0</v>
      </c>
      <c r="K20" s="782">
        <v>0</v>
      </c>
      <c r="L20" s="782">
        <v>0</v>
      </c>
      <c r="M20" s="782">
        <v>0</v>
      </c>
    </row>
    <row r="21" spans="1:13" ht="12.75" x14ac:dyDescent="0.2">
      <c r="A21" s="780" t="s">
        <v>928</v>
      </c>
      <c r="B21" s="780" t="s">
        <v>204</v>
      </c>
      <c r="C21" s="780" t="s">
        <v>162</v>
      </c>
      <c r="D21" s="780" t="s">
        <v>1614</v>
      </c>
      <c r="E21" s="782">
        <v>0</v>
      </c>
      <c r="F21" s="782">
        <v>0</v>
      </c>
      <c r="G21" s="782">
        <v>0</v>
      </c>
      <c r="H21" s="782">
        <v>0</v>
      </c>
      <c r="I21" s="782">
        <v>0</v>
      </c>
      <c r="K21" s="782">
        <v>0</v>
      </c>
      <c r="L21" s="782">
        <v>0</v>
      </c>
      <c r="M21" s="782">
        <v>0</v>
      </c>
    </row>
    <row r="22" spans="1:13" ht="12.75" x14ac:dyDescent="0.2">
      <c r="A22" s="780" t="s">
        <v>1001</v>
      </c>
      <c r="B22" s="780" t="s">
        <v>204</v>
      </c>
      <c r="C22" s="780" t="s">
        <v>162</v>
      </c>
      <c r="D22" s="780" t="s">
        <v>1614</v>
      </c>
      <c r="E22" s="782">
        <v>0.01</v>
      </c>
      <c r="F22" s="782">
        <v>0.01</v>
      </c>
      <c r="G22" s="782">
        <v>0.01</v>
      </c>
      <c r="H22" s="782">
        <v>0.01</v>
      </c>
      <c r="I22" s="782">
        <v>0.01</v>
      </c>
      <c r="K22" s="782">
        <v>0.68</v>
      </c>
      <c r="L22" s="782">
        <v>0.3</v>
      </c>
      <c r="M22" s="782">
        <v>0.03</v>
      </c>
    </row>
    <row r="23" spans="1:13" ht="12.75" x14ac:dyDescent="0.2">
      <c r="A23" s="780" t="s">
        <v>1616</v>
      </c>
      <c r="B23" s="780" t="s">
        <v>204</v>
      </c>
      <c r="C23" s="780" t="s">
        <v>162</v>
      </c>
      <c r="D23" s="780" t="s">
        <v>1614</v>
      </c>
      <c r="E23" s="782">
        <v>0</v>
      </c>
      <c r="F23" s="782">
        <v>0</v>
      </c>
      <c r="G23" s="782">
        <v>0</v>
      </c>
      <c r="H23" s="782">
        <v>0</v>
      </c>
      <c r="I23" s="782">
        <v>0</v>
      </c>
      <c r="K23" s="782">
        <v>0</v>
      </c>
      <c r="L23" s="782">
        <v>0</v>
      </c>
      <c r="M23" s="782">
        <v>0</v>
      </c>
    </row>
    <row r="24" spans="1:13" ht="12.75" x14ac:dyDescent="0.2">
      <c r="A24" s="780" t="s">
        <v>930</v>
      </c>
      <c r="B24" s="780" t="s">
        <v>204</v>
      </c>
      <c r="C24" s="780" t="s">
        <v>162</v>
      </c>
      <c r="D24" s="780" t="s">
        <v>1614</v>
      </c>
      <c r="E24" s="782">
        <v>0</v>
      </c>
      <c r="F24" s="782">
        <v>0</v>
      </c>
      <c r="G24" s="782">
        <v>0</v>
      </c>
      <c r="H24" s="782">
        <v>0.01</v>
      </c>
      <c r="I24" s="782">
        <v>0.02</v>
      </c>
      <c r="K24" s="782">
        <v>0.68</v>
      </c>
      <c r="L24" s="782">
        <v>0.3</v>
      </c>
      <c r="M24" s="782">
        <v>0.03</v>
      </c>
    </row>
    <row r="25" spans="1:13" ht="12.75" x14ac:dyDescent="0.2">
      <c r="A25" s="780" t="s">
        <v>1617</v>
      </c>
      <c r="B25" s="780" t="s">
        <v>204</v>
      </c>
      <c r="C25" s="780" t="s">
        <v>162</v>
      </c>
      <c r="D25" s="780" t="s">
        <v>1614</v>
      </c>
      <c r="E25" s="782">
        <v>0</v>
      </c>
      <c r="F25" s="782">
        <v>0</v>
      </c>
      <c r="G25" s="782">
        <v>0</v>
      </c>
      <c r="H25" s="782">
        <v>0</v>
      </c>
      <c r="I25" s="782">
        <v>0</v>
      </c>
      <c r="K25" s="782">
        <v>0</v>
      </c>
      <c r="L25" s="782">
        <v>0</v>
      </c>
      <c r="M25" s="782">
        <v>0</v>
      </c>
    </row>
    <row r="26" spans="1:13" ht="12.75" x14ac:dyDescent="0.2">
      <c r="A26" s="780" t="s">
        <v>1618</v>
      </c>
      <c r="B26" s="780" t="s">
        <v>204</v>
      </c>
      <c r="C26" s="780" t="s">
        <v>44</v>
      </c>
      <c r="D26" s="780" t="s">
        <v>1619</v>
      </c>
      <c r="E26" s="782">
        <v>0</v>
      </c>
      <c r="F26" s="782">
        <v>0</v>
      </c>
      <c r="G26" s="782">
        <v>0.01</v>
      </c>
      <c r="H26" s="782">
        <v>0.01</v>
      </c>
      <c r="I26" s="782">
        <v>0.01</v>
      </c>
      <c r="K26" s="782">
        <v>0.68</v>
      </c>
      <c r="L26" s="782">
        <v>0.3</v>
      </c>
      <c r="M26" s="782">
        <v>0.03</v>
      </c>
    </row>
    <row r="27" spans="1:13" ht="12.75" x14ac:dyDescent="0.2">
      <c r="A27" s="780" t="s">
        <v>922</v>
      </c>
      <c r="B27" s="780" t="s">
        <v>204</v>
      </c>
      <c r="C27" s="780" t="s">
        <v>44</v>
      </c>
      <c r="D27" s="780" t="s">
        <v>1619</v>
      </c>
      <c r="E27" s="782">
        <v>0.23</v>
      </c>
      <c r="F27" s="782">
        <v>0.24</v>
      </c>
      <c r="G27" s="782">
        <v>0.17</v>
      </c>
      <c r="H27" s="782">
        <v>0.14000000000000001</v>
      </c>
      <c r="I27" s="782">
        <v>0.09</v>
      </c>
      <c r="K27" s="782">
        <v>0.65</v>
      </c>
      <c r="L27" s="782">
        <v>0.3</v>
      </c>
      <c r="M27" s="782">
        <v>0.05</v>
      </c>
    </row>
    <row r="28" spans="1:13" ht="12.75" x14ac:dyDescent="0.2">
      <c r="A28" s="780" t="s">
        <v>916</v>
      </c>
      <c r="B28" s="780" t="s">
        <v>204</v>
      </c>
      <c r="C28" s="780" t="s">
        <v>44</v>
      </c>
      <c r="D28" s="780" t="s">
        <v>1619</v>
      </c>
      <c r="E28" s="782">
        <v>0.01</v>
      </c>
      <c r="F28" s="782">
        <v>0</v>
      </c>
      <c r="G28" s="782">
        <v>0</v>
      </c>
      <c r="H28" s="782">
        <v>0</v>
      </c>
      <c r="I28" s="782">
        <v>0</v>
      </c>
      <c r="K28" s="782">
        <v>0</v>
      </c>
      <c r="L28" s="782">
        <v>0</v>
      </c>
      <c r="M28" s="782">
        <v>0</v>
      </c>
    </row>
    <row r="29" spans="1:13" ht="12.75" x14ac:dyDescent="0.2">
      <c r="A29" s="780" t="s">
        <v>1620</v>
      </c>
      <c r="B29" s="780" t="s">
        <v>204</v>
      </c>
      <c r="C29" s="780" t="s">
        <v>44</v>
      </c>
      <c r="D29" s="780" t="s">
        <v>1619</v>
      </c>
      <c r="E29" s="782">
        <v>0</v>
      </c>
      <c r="F29" s="782">
        <v>0</v>
      </c>
      <c r="G29" s="782">
        <v>0</v>
      </c>
      <c r="H29" s="782">
        <v>0</v>
      </c>
      <c r="I29" s="782">
        <v>0</v>
      </c>
      <c r="K29" s="782">
        <v>0</v>
      </c>
      <c r="L29" s="782">
        <v>0</v>
      </c>
      <c r="M29" s="782">
        <v>0</v>
      </c>
    </row>
    <row r="30" spans="1:13" ht="12.75" x14ac:dyDescent="0.2">
      <c r="A30" s="780" t="s">
        <v>917</v>
      </c>
      <c r="B30" s="780" t="s">
        <v>204</v>
      </c>
      <c r="C30" s="780" t="s">
        <v>44</v>
      </c>
      <c r="D30" s="780" t="s">
        <v>1619</v>
      </c>
      <c r="E30" s="782">
        <v>0.01</v>
      </c>
      <c r="F30" s="782">
        <v>0</v>
      </c>
      <c r="G30" s="782">
        <v>0</v>
      </c>
      <c r="H30" s="782">
        <v>0</v>
      </c>
      <c r="I30" s="782">
        <v>0</v>
      </c>
      <c r="K30" s="782">
        <v>0</v>
      </c>
      <c r="L30" s="782">
        <v>0</v>
      </c>
      <c r="M30" s="782">
        <v>0</v>
      </c>
    </row>
    <row r="31" spans="1:13" ht="12.75" x14ac:dyDescent="0.2">
      <c r="A31" s="780" t="s">
        <v>1621</v>
      </c>
      <c r="B31" s="780" t="s">
        <v>204</v>
      </c>
      <c r="C31" s="780" t="s">
        <v>44</v>
      </c>
      <c r="D31" s="780" t="s">
        <v>1619</v>
      </c>
      <c r="E31" s="782">
        <v>0</v>
      </c>
      <c r="F31" s="782">
        <v>0</v>
      </c>
      <c r="G31" s="782">
        <v>0</v>
      </c>
      <c r="H31" s="782">
        <v>0</v>
      </c>
      <c r="I31" s="782">
        <v>0</v>
      </c>
      <c r="K31" s="782">
        <v>0</v>
      </c>
      <c r="L31" s="782">
        <v>0</v>
      </c>
      <c r="M31" s="782">
        <v>0</v>
      </c>
    </row>
    <row r="32" spans="1:13" ht="12.75" x14ac:dyDescent="0.2">
      <c r="A32" s="780" t="s">
        <v>918</v>
      </c>
      <c r="B32" s="780" t="s">
        <v>204</v>
      </c>
      <c r="C32" s="780" t="s">
        <v>44</v>
      </c>
      <c r="D32" s="780" t="s">
        <v>1619</v>
      </c>
      <c r="E32" s="782">
        <v>7.0000000000000007E-2</v>
      </c>
      <c r="F32" s="782">
        <v>0.02</v>
      </c>
      <c r="G32" s="782">
        <v>0.01</v>
      </c>
      <c r="H32" s="782">
        <v>0.01</v>
      </c>
      <c r="I32" s="782">
        <v>0.01</v>
      </c>
      <c r="K32" s="782">
        <v>0.52</v>
      </c>
      <c r="L32" s="782">
        <v>0.33</v>
      </c>
      <c r="M32" s="782">
        <v>0.15</v>
      </c>
    </row>
    <row r="33" spans="1:13" ht="12.75" x14ac:dyDescent="0.2">
      <c r="A33" s="780" t="s">
        <v>1622</v>
      </c>
      <c r="B33" s="780" t="s">
        <v>204</v>
      </c>
      <c r="C33" s="780" t="s">
        <v>44</v>
      </c>
      <c r="D33" s="780" t="s">
        <v>1619</v>
      </c>
      <c r="E33" s="782">
        <v>0</v>
      </c>
      <c r="F33" s="782">
        <v>0</v>
      </c>
      <c r="G33" s="782">
        <v>0</v>
      </c>
      <c r="H33" s="782">
        <v>0</v>
      </c>
      <c r="I33" s="782">
        <v>0</v>
      </c>
      <c r="K33" s="782">
        <v>0</v>
      </c>
      <c r="L33" s="782">
        <v>0</v>
      </c>
      <c r="M33" s="782">
        <v>0</v>
      </c>
    </row>
    <row r="34" spans="1:13" ht="12.75" x14ac:dyDescent="0.2">
      <c r="A34" s="780" t="s">
        <v>920</v>
      </c>
      <c r="B34" s="780" t="s">
        <v>204</v>
      </c>
      <c r="C34" s="780" t="s">
        <v>44</v>
      </c>
      <c r="D34" s="780" t="s">
        <v>1619</v>
      </c>
      <c r="E34" s="782">
        <v>0.25</v>
      </c>
      <c r="F34" s="782">
        <v>0.12</v>
      </c>
      <c r="G34" s="782">
        <v>0.06</v>
      </c>
      <c r="H34" s="782">
        <v>0.04</v>
      </c>
      <c r="I34" s="782">
        <v>0.02</v>
      </c>
      <c r="K34" s="782">
        <v>0.56000000000000005</v>
      </c>
      <c r="L34" s="782">
        <v>0.32</v>
      </c>
      <c r="M34" s="782">
        <v>0.12</v>
      </c>
    </row>
    <row r="35" spans="1:13" ht="12.75" x14ac:dyDescent="0.2">
      <c r="A35" s="780" t="s">
        <v>1623</v>
      </c>
      <c r="B35" s="780" t="s">
        <v>204</v>
      </c>
      <c r="C35" s="780" t="s">
        <v>44</v>
      </c>
      <c r="D35" s="780" t="s">
        <v>1619</v>
      </c>
      <c r="E35" s="782">
        <v>0</v>
      </c>
      <c r="F35" s="782">
        <v>0</v>
      </c>
      <c r="G35" s="782">
        <v>0</v>
      </c>
      <c r="H35" s="782">
        <v>0</v>
      </c>
      <c r="I35" s="782">
        <v>0</v>
      </c>
      <c r="K35" s="782">
        <v>0</v>
      </c>
      <c r="L35" s="782">
        <v>0</v>
      </c>
      <c r="M35" s="782">
        <v>0</v>
      </c>
    </row>
    <row r="36" spans="1:13" ht="12.75" x14ac:dyDescent="0.2">
      <c r="A36" s="780" t="s">
        <v>921</v>
      </c>
      <c r="B36" s="780" t="s">
        <v>204</v>
      </c>
      <c r="C36" s="780" t="s">
        <v>44</v>
      </c>
      <c r="D36" s="780" t="s">
        <v>1619</v>
      </c>
      <c r="E36" s="782">
        <v>0.11</v>
      </c>
      <c r="F36" s="782">
        <v>0.06</v>
      </c>
      <c r="G36" s="782">
        <v>0.02</v>
      </c>
      <c r="H36" s="782">
        <v>0.01</v>
      </c>
      <c r="I36" s="782">
        <v>0.01</v>
      </c>
      <c r="K36" s="782">
        <v>0.19</v>
      </c>
      <c r="L36" s="782">
        <v>0.39</v>
      </c>
      <c r="M36" s="782">
        <v>0.42</v>
      </c>
    </row>
    <row r="37" spans="1:13" ht="12.75" x14ac:dyDescent="0.2">
      <c r="A37" s="780" t="s">
        <v>1624</v>
      </c>
      <c r="B37" s="780" t="s">
        <v>204</v>
      </c>
      <c r="C37" s="780" t="s">
        <v>44</v>
      </c>
      <c r="D37" s="780" t="s">
        <v>1619</v>
      </c>
      <c r="E37" s="782">
        <v>0</v>
      </c>
      <c r="F37" s="782">
        <v>0</v>
      </c>
      <c r="G37" s="782">
        <v>0</v>
      </c>
      <c r="H37" s="782">
        <v>0</v>
      </c>
      <c r="I37" s="782">
        <v>0</v>
      </c>
      <c r="K37" s="782">
        <v>0</v>
      </c>
      <c r="L37" s="782">
        <v>0</v>
      </c>
      <c r="M37" s="782">
        <v>0</v>
      </c>
    </row>
    <row r="38" spans="1:13" ht="12.75" x14ac:dyDescent="0.2">
      <c r="A38" s="780" t="s">
        <v>923</v>
      </c>
      <c r="B38" s="780" t="s">
        <v>204</v>
      </c>
      <c r="C38" s="780" t="s">
        <v>44</v>
      </c>
      <c r="D38" s="780" t="s">
        <v>1619</v>
      </c>
      <c r="E38" s="782">
        <v>0.03</v>
      </c>
      <c r="F38" s="782">
        <v>0.04</v>
      </c>
      <c r="G38" s="782">
        <v>0.03</v>
      </c>
      <c r="H38" s="782">
        <v>0.03</v>
      </c>
      <c r="I38" s="782">
        <v>0.02</v>
      </c>
      <c r="K38" s="782">
        <v>0.63</v>
      </c>
      <c r="L38" s="782">
        <v>0.31</v>
      </c>
      <c r="M38" s="782">
        <v>0.06</v>
      </c>
    </row>
    <row r="39" spans="1:13" ht="12.75" x14ac:dyDescent="0.2">
      <c r="A39" s="780" t="s">
        <v>1625</v>
      </c>
      <c r="B39" s="780" t="s">
        <v>204</v>
      </c>
      <c r="C39" s="780" t="s">
        <v>44</v>
      </c>
      <c r="D39" s="780" t="s">
        <v>1619</v>
      </c>
      <c r="E39" s="782">
        <v>0</v>
      </c>
      <c r="F39" s="782">
        <v>0</v>
      </c>
      <c r="G39" s="782">
        <v>0</v>
      </c>
      <c r="H39" s="782">
        <v>0</v>
      </c>
      <c r="I39" s="782">
        <v>0.01</v>
      </c>
      <c r="K39" s="782">
        <v>0.67</v>
      </c>
      <c r="L39" s="782">
        <v>0.3</v>
      </c>
      <c r="M39" s="782">
        <v>0.03</v>
      </c>
    </row>
    <row r="40" spans="1:13" ht="12.75" x14ac:dyDescent="0.2">
      <c r="A40" s="780" t="s">
        <v>1626</v>
      </c>
      <c r="B40" s="780" t="s">
        <v>204</v>
      </c>
      <c r="C40" s="780" t="s">
        <v>44</v>
      </c>
      <c r="D40" s="780" t="s">
        <v>1619</v>
      </c>
      <c r="E40" s="782">
        <v>0</v>
      </c>
      <c r="F40" s="782">
        <v>0</v>
      </c>
      <c r="G40" s="782">
        <v>0.01</v>
      </c>
      <c r="H40" s="782">
        <v>0.01</v>
      </c>
      <c r="I40" s="782">
        <v>0.01</v>
      </c>
      <c r="K40" s="782">
        <v>0.68</v>
      </c>
      <c r="L40" s="782">
        <v>0.3</v>
      </c>
      <c r="M40" s="782">
        <v>0.03</v>
      </c>
    </row>
    <row r="41" spans="1:13" ht="12.75" x14ac:dyDescent="0.2">
      <c r="A41" s="780" t="s">
        <v>925</v>
      </c>
      <c r="B41" s="780" t="s">
        <v>204</v>
      </c>
      <c r="C41" s="780" t="s">
        <v>44</v>
      </c>
      <c r="D41" s="780" t="s">
        <v>1619</v>
      </c>
      <c r="E41" s="782">
        <v>0.22</v>
      </c>
      <c r="F41" s="782">
        <v>0.3</v>
      </c>
      <c r="G41" s="782">
        <v>0.21</v>
      </c>
      <c r="H41" s="782">
        <v>0.2</v>
      </c>
      <c r="I41" s="782">
        <v>0.16</v>
      </c>
      <c r="K41" s="782">
        <v>0.6</v>
      </c>
      <c r="L41" s="782">
        <v>0.31</v>
      </c>
      <c r="M41" s="782">
        <v>0.09</v>
      </c>
    </row>
    <row r="42" spans="1:13" ht="12.75" x14ac:dyDescent="0.2">
      <c r="A42" s="780" t="s">
        <v>926</v>
      </c>
      <c r="B42" s="780" t="s">
        <v>204</v>
      </c>
      <c r="C42" s="780" t="s">
        <v>44</v>
      </c>
      <c r="D42" s="780" t="s">
        <v>1619</v>
      </c>
      <c r="E42" s="782">
        <v>0</v>
      </c>
      <c r="F42" s="782">
        <v>0.13</v>
      </c>
      <c r="G42" s="782">
        <v>0.34</v>
      </c>
      <c r="H42" s="782">
        <v>0.38</v>
      </c>
      <c r="I42" s="782">
        <v>0.39</v>
      </c>
      <c r="K42" s="782">
        <v>0.57999999999999996</v>
      </c>
      <c r="L42" s="782">
        <v>0.32</v>
      </c>
      <c r="M42" s="782">
        <v>0.11</v>
      </c>
    </row>
    <row r="43" spans="1:13" ht="12.75" x14ac:dyDescent="0.2">
      <c r="A43" s="780" t="s">
        <v>1627</v>
      </c>
      <c r="B43" s="780" t="s">
        <v>204</v>
      </c>
      <c r="C43" s="780" t="s">
        <v>44</v>
      </c>
      <c r="D43" s="780" t="s">
        <v>1619</v>
      </c>
      <c r="E43" s="782">
        <v>0</v>
      </c>
      <c r="F43" s="782">
        <v>0</v>
      </c>
      <c r="G43" s="782">
        <v>0.04</v>
      </c>
      <c r="H43" s="782">
        <v>0.04</v>
      </c>
      <c r="I43" s="782">
        <v>0.05</v>
      </c>
      <c r="K43" s="782">
        <v>0.68</v>
      </c>
      <c r="L43" s="782">
        <v>0.3</v>
      </c>
      <c r="M43" s="782">
        <v>0.03</v>
      </c>
    </row>
    <row r="44" spans="1:13" ht="12.75" x14ac:dyDescent="0.2">
      <c r="A44" s="780" t="s">
        <v>1002</v>
      </c>
      <c r="B44" s="780" t="s">
        <v>204</v>
      </c>
      <c r="C44" s="780" t="s">
        <v>744</v>
      </c>
      <c r="D44" s="780" t="s">
        <v>1628</v>
      </c>
      <c r="E44" s="782">
        <v>0</v>
      </c>
      <c r="F44" s="782">
        <v>0.01</v>
      </c>
      <c r="G44" s="782">
        <v>0.01</v>
      </c>
      <c r="H44" s="782">
        <v>0.03</v>
      </c>
      <c r="I44" s="782">
        <v>7.0000000000000007E-2</v>
      </c>
      <c r="K44" s="782">
        <v>0.68</v>
      </c>
      <c r="L44" s="782">
        <v>0.3</v>
      </c>
      <c r="M44" s="782">
        <v>0.03</v>
      </c>
    </row>
    <row r="45" spans="1:13" ht="12.75" x14ac:dyDescent="0.2">
      <c r="A45" s="780" t="s">
        <v>1629</v>
      </c>
      <c r="B45" s="780" t="s">
        <v>204</v>
      </c>
      <c r="C45" s="780" t="s">
        <v>744</v>
      </c>
      <c r="D45" s="780" t="s">
        <v>1628</v>
      </c>
      <c r="E45" s="782">
        <v>0</v>
      </c>
      <c r="F45" s="782">
        <v>0</v>
      </c>
      <c r="G45" s="782">
        <v>0.02</v>
      </c>
      <c r="H45" s="782">
        <v>0.03</v>
      </c>
      <c r="I45" s="782">
        <v>0.05</v>
      </c>
      <c r="K45" s="782">
        <v>0.67</v>
      </c>
      <c r="L45" s="782">
        <v>0.3</v>
      </c>
      <c r="M45" s="782">
        <v>0.03</v>
      </c>
    </row>
    <row r="46" spans="1:13" ht="12.75" x14ac:dyDescent="0.2">
      <c r="A46" s="780" t="s">
        <v>1512</v>
      </c>
      <c r="B46" s="780" t="s">
        <v>204</v>
      </c>
      <c r="C46" s="780" t="s">
        <v>931</v>
      </c>
      <c r="D46" s="780" t="s">
        <v>1630</v>
      </c>
      <c r="E46" s="782">
        <v>0</v>
      </c>
      <c r="F46" s="782">
        <v>0</v>
      </c>
      <c r="G46" s="782">
        <v>0</v>
      </c>
      <c r="H46" s="782">
        <v>0</v>
      </c>
      <c r="I46" s="782">
        <v>0</v>
      </c>
      <c r="K46" s="782">
        <v>0</v>
      </c>
      <c r="L46" s="782">
        <v>0</v>
      </c>
      <c r="M46" s="782">
        <v>0</v>
      </c>
    </row>
    <row r="47" spans="1:13" ht="12.75" x14ac:dyDescent="0.2">
      <c r="A47" s="780" t="s">
        <v>1631</v>
      </c>
      <c r="B47" s="780" t="s">
        <v>204</v>
      </c>
      <c r="C47" s="780" t="s">
        <v>931</v>
      </c>
      <c r="D47" s="780" t="s">
        <v>1630</v>
      </c>
      <c r="E47" s="782">
        <v>0</v>
      </c>
      <c r="F47" s="782">
        <v>0</v>
      </c>
      <c r="G47" s="782">
        <v>0</v>
      </c>
      <c r="H47" s="782">
        <v>0</v>
      </c>
      <c r="I47" s="782">
        <v>0</v>
      </c>
      <c r="K47" s="782">
        <v>0</v>
      </c>
      <c r="L47" s="782">
        <v>0</v>
      </c>
      <c r="M47" s="782">
        <v>0</v>
      </c>
    </row>
    <row r="48" spans="1:13" ht="12.75" x14ac:dyDescent="0.2">
      <c r="A48" s="780" t="s">
        <v>927</v>
      </c>
      <c r="B48" s="780" t="s">
        <v>204</v>
      </c>
      <c r="C48" s="780" t="s">
        <v>17</v>
      </c>
      <c r="D48" s="780" t="s">
        <v>1632</v>
      </c>
      <c r="E48" s="782">
        <v>0</v>
      </c>
      <c r="F48" s="782">
        <v>0</v>
      </c>
      <c r="G48" s="782">
        <v>0</v>
      </c>
      <c r="H48" s="782">
        <v>0</v>
      </c>
      <c r="I48" s="782">
        <v>0</v>
      </c>
      <c r="K48" s="782">
        <v>0</v>
      </c>
      <c r="L48" s="782">
        <v>0</v>
      </c>
      <c r="M48" s="782">
        <v>0</v>
      </c>
    </row>
    <row r="49" spans="1:13" ht="12.75" x14ac:dyDescent="0.2">
      <c r="A49" s="783" t="s">
        <v>746</v>
      </c>
      <c r="B49" s="783" t="s">
        <v>201</v>
      </c>
      <c r="C49" s="783" t="s">
        <v>8</v>
      </c>
      <c r="D49" s="783" t="s">
        <v>1633</v>
      </c>
      <c r="E49" s="784">
        <v>0</v>
      </c>
      <c r="F49" s="784">
        <v>0</v>
      </c>
      <c r="G49" s="784">
        <v>0</v>
      </c>
      <c r="H49" s="784">
        <v>0</v>
      </c>
      <c r="I49" s="784">
        <v>0</v>
      </c>
      <c r="K49" s="784">
        <v>0</v>
      </c>
      <c r="L49" s="784">
        <v>0</v>
      </c>
      <c r="M49" s="784">
        <v>0</v>
      </c>
    </row>
    <row r="50" spans="1:13" ht="12.75" x14ac:dyDescent="0.2">
      <c r="A50" s="783" t="s">
        <v>747</v>
      </c>
      <c r="B50" s="783" t="s">
        <v>201</v>
      </c>
      <c r="C50" s="783" t="s">
        <v>8</v>
      </c>
      <c r="D50" s="783" t="s">
        <v>1633</v>
      </c>
      <c r="E50" s="784">
        <v>0</v>
      </c>
      <c r="F50" s="784">
        <v>0</v>
      </c>
      <c r="G50" s="784">
        <v>0</v>
      </c>
      <c r="H50" s="784">
        <v>0</v>
      </c>
      <c r="I50" s="784">
        <v>0</v>
      </c>
      <c r="K50" s="784">
        <v>0</v>
      </c>
      <c r="L50" s="784">
        <v>0</v>
      </c>
      <c r="M50" s="784">
        <v>0</v>
      </c>
    </row>
    <row r="51" spans="1:13" ht="12.75" x14ac:dyDescent="0.2">
      <c r="A51" s="783" t="s">
        <v>748</v>
      </c>
      <c r="B51" s="783" t="s">
        <v>201</v>
      </c>
      <c r="C51" s="783" t="s">
        <v>8</v>
      </c>
      <c r="D51" s="783" t="s">
        <v>1633</v>
      </c>
      <c r="E51" s="784">
        <v>0</v>
      </c>
      <c r="F51" s="784">
        <v>0</v>
      </c>
      <c r="G51" s="784">
        <v>0</v>
      </c>
      <c r="H51" s="784">
        <v>0</v>
      </c>
      <c r="I51" s="784">
        <v>0</v>
      </c>
      <c r="K51" s="784">
        <v>0</v>
      </c>
      <c r="L51" s="784">
        <v>0</v>
      </c>
      <c r="M51" s="784">
        <v>0</v>
      </c>
    </row>
    <row r="52" spans="1:13" ht="12.75" x14ac:dyDescent="0.2">
      <c r="A52" s="783" t="s">
        <v>749</v>
      </c>
      <c r="B52" s="783" t="s">
        <v>201</v>
      </c>
      <c r="C52" s="783" t="s">
        <v>8</v>
      </c>
      <c r="D52" s="783" t="s">
        <v>1633</v>
      </c>
      <c r="E52" s="784">
        <v>0</v>
      </c>
      <c r="F52" s="784">
        <v>0</v>
      </c>
      <c r="G52" s="784">
        <v>0</v>
      </c>
      <c r="H52" s="784">
        <v>0</v>
      </c>
      <c r="I52" s="784">
        <v>0</v>
      </c>
      <c r="K52" s="784">
        <v>0</v>
      </c>
      <c r="L52" s="784">
        <v>0</v>
      </c>
      <c r="M52" s="784">
        <v>0</v>
      </c>
    </row>
    <row r="53" spans="1:13" ht="12.75" x14ac:dyDescent="0.2">
      <c r="A53" s="783" t="s">
        <v>750</v>
      </c>
      <c r="B53" s="783" t="s">
        <v>201</v>
      </c>
      <c r="C53" s="783" t="s">
        <v>8</v>
      </c>
      <c r="D53" s="783" t="s">
        <v>1633</v>
      </c>
      <c r="E53" s="784">
        <v>0</v>
      </c>
      <c r="F53" s="784">
        <v>0</v>
      </c>
      <c r="G53" s="784">
        <v>0</v>
      </c>
      <c r="H53" s="784">
        <v>0</v>
      </c>
      <c r="I53" s="784">
        <v>0</v>
      </c>
      <c r="K53" s="784">
        <v>0</v>
      </c>
      <c r="L53" s="784">
        <v>0</v>
      </c>
      <c r="M53" s="784">
        <v>0</v>
      </c>
    </row>
    <row r="54" spans="1:13" ht="12.75" x14ac:dyDescent="0.2">
      <c r="A54" s="783" t="s">
        <v>751</v>
      </c>
      <c r="B54" s="783" t="s">
        <v>201</v>
      </c>
      <c r="C54" s="783" t="s">
        <v>8</v>
      </c>
      <c r="D54" s="783" t="s">
        <v>1633</v>
      </c>
      <c r="E54" s="784">
        <v>0</v>
      </c>
      <c r="F54" s="784">
        <v>0</v>
      </c>
      <c r="G54" s="784">
        <v>0</v>
      </c>
      <c r="H54" s="784">
        <v>0</v>
      </c>
      <c r="I54" s="784">
        <v>0</v>
      </c>
      <c r="K54" s="784">
        <v>0</v>
      </c>
      <c r="L54" s="784">
        <v>0</v>
      </c>
      <c r="M54" s="784">
        <v>0</v>
      </c>
    </row>
    <row r="55" spans="1:13" ht="12.75" x14ac:dyDescent="0.2">
      <c r="A55" s="783" t="s">
        <v>752</v>
      </c>
      <c r="B55" s="783" t="s">
        <v>201</v>
      </c>
      <c r="C55" s="783" t="s">
        <v>8</v>
      </c>
      <c r="D55" s="783" t="s">
        <v>1633</v>
      </c>
      <c r="E55" s="784">
        <v>0</v>
      </c>
      <c r="F55" s="784">
        <v>0</v>
      </c>
      <c r="G55" s="784">
        <v>0</v>
      </c>
      <c r="H55" s="784">
        <v>0</v>
      </c>
      <c r="I55" s="784">
        <v>0</v>
      </c>
      <c r="K55" s="784">
        <v>0</v>
      </c>
      <c r="L55" s="784">
        <v>0</v>
      </c>
      <c r="M55" s="784">
        <v>0</v>
      </c>
    </row>
    <row r="56" spans="1:13" ht="12.75" x14ac:dyDescent="0.2">
      <c r="A56" s="783" t="s">
        <v>753</v>
      </c>
      <c r="B56" s="783" t="s">
        <v>201</v>
      </c>
      <c r="C56" s="783" t="s">
        <v>8</v>
      </c>
      <c r="D56" s="783" t="s">
        <v>1633</v>
      </c>
      <c r="E56" s="784">
        <v>0</v>
      </c>
      <c r="F56" s="784">
        <v>0</v>
      </c>
      <c r="G56" s="784">
        <v>0</v>
      </c>
      <c r="H56" s="784">
        <v>0</v>
      </c>
      <c r="I56" s="784">
        <v>0</v>
      </c>
      <c r="K56" s="784">
        <v>0</v>
      </c>
      <c r="L56" s="784">
        <v>0</v>
      </c>
      <c r="M56" s="784">
        <v>0</v>
      </c>
    </row>
    <row r="57" spans="1:13" ht="12.75" x14ac:dyDescent="0.2">
      <c r="A57" s="783" t="s">
        <v>754</v>
      </c>
      <c r="B57" s="783" t="s">
        <v>201</v>
      </c>
      <c r="C57" s="783" t="s">
        <v>8</v>
      </c>
      <c r="D57" s="783" t="s">
        <v>1633</v>
      </c>
      <c r="E57" s="784">
        <v>0</v>
      </c>
      <c r="F57" s="784">
        <v>0</v>
      </c>
      <c r="G57" s="784">
        <v>0</v>
      </c>
      <c r="H57" s="784">
        <v>0</v>
      </c>
      <c r="I57" s="784">
        <v>0</v>
      </c>
      <c r="K57" s="784">
        <v>0</v>
      </c>
      <c r="L57" s="784">
        <v>0</v>
      </c>
      <c r="M57" s="784">
        <v>0</v>
      </c>
    </row>
    <row r="58" spans="1:13" ht="12.75" x14ac:dyDescent="0.2">
      <c r="A58" s="783" t="s">
        <v>755</v>
      </c>
      <c r="B58" s="783" t="s">
        <v>201</v>
      </c>
      <c r="C58" s="783" t="s">
        <v>8</v>
      </c>
      <c r="D58" s="783" t="s">
        <v>1633</v>
      </c>
      <c r="E58" s="784">
        <v>0</v>
      </c>
      <c r="F58" s="784">
        <v>0</v>
      </c>
      <c r="G58" s="784">
        <v>0</v>
      </c>
      <c r="H58" s="784">
        <v>0</v>
      </c>
      <c r="I58" s="784">
        <v>0</v>
      </c>
      <c r="K58" s="784">
        <v>0</v>
      </c>
      <c r="L58" s="784">
        <v>0</v>
      </c>
      <c r="M58" s="784">
        <v>0</v>
      </c>
    </row>
    <row r="59" spans="1:13" ht="12.75" x14ac:dyDescent="0.2">
      <c r="A59" s="783" t="s">
        <v>756</v>
      </c>
      <c r="B59" s="783" t="s">
        <v>201</v>
      </c>
      <c r="C59" s="783" t="s">
        <v>8</v>
      </c>
      <c r="D59" s="783" t="s">
        <v>1633</v>
      </c>
      <c r="E59" s="784">
        <v>0</v>
      </c>
      <c r="F59" s="784">
        <v>0</v>
      </c>
      <c r="G59" s="784">
        <v>0</v>
      </c>
      <c r="H59" s="784">
        <v>0</v>
      </c>
      <c r="I59" s="784">
        <v>0</v>
      </c>
      <c r="K59" s="784">
        <v>0</v>
      </c>
      <c r="L59" s="784">
        <v>0</v>
      </c>
      <c r="M59" s="784">
        <v>0</v>
      </c>
    </row>
    <row r="60" spans="1:13" ht="12.75" x14ac:dyDescent="0.2">
      <c r="A60" s="783" t="s">
        <v>1003</v>
      </c>
      <c r="B60" s="783" t="s">
        <v>201</v>
      </c>
      <c r="C60" s="783" t="s">
        <v>8</v>
      </c>
      <c r="D60" s="783" t="s">
        <v>1633</v>
      </c>
      <c r="E60" s="784">
        <v>0</v>
      </c>
      <c r="F60" s="784">
        <v>0</v>
      </c>
      <c r="G60" s="784">
        <v>0</v>
      </c>
      <c r="H60" s="784">
        <v>0</v>
      </c>
      <c r="I60" s="784">
        <v>0</v>
      </c>
      <c r="K60" s="784">
        <v>0</v>
      </c>
      <c r="L60" s="784">
        <v>0</v>
      </c>
      <c r="M60" s="784">
        <v>0</v>
      </c>
    </row>
    <row r="61" spans="1:13" ht="12.75" x14ac:dyDescent="0.2">
      <c r="A61" s="783" t="s">
        <v>757</v>
      </c>
      <c r="B61" s="783" t="s">
        <v>201</v>
      </c>
      <c r="C61" s="783" t="s">
        <v>8</v>
      </c>
      <c r="D61" s="783" t="s">
        <v>1633</v>
      </c>
      <c r="E61" s="784">
        <v>0</v>
      </c>
      <c r="F61" s="784">
        <v>0</v>
      </c>
      <c r="G61" s="784">
        <v>0</v>
      </c>
      <c r="H61" s="784">
        <v>0</v>
      </c>
      <c r="I61" s="784">
        <v>0</v>
      </c>
      <c r="K61" s="784">
        <v>0</v>
      </c>
      <c r="L61" s="784">
        <v>0</v>
      </c>
      <c r="M61" s="784">
        <v>0</v>
      </c>
    </row>
    <row r="62" spans="1:13" ht="12.75" x14ac:dyDescent="0.2">
      <c r="A62" s="783" t="s">
        <v>758</v>
      </c>
      <c r="B62" s="783" t="s">
        <v>201</v>
      </c>
      <c r="C62" s="783" t="s">
        <v>8</v>
      </c>
      <c r="D62" s="783" t="s">
        <v>1633</v>
      </c>
      <c r="E62" s="784">
        <v>0</v>
      </c>
      <c r="F62" s="784">
        <v>0</v>
      </c>
      <c r="G62" s="784">
        <v>0</v>
      </c>
      <c r="H62" s="784">
        <v>0</v>
      </c>
      <c r="I62" s="784">
        <v>0</v>
      </c>
      <c r="K62" s="784">
        <v>0</v>
      </c>
      <c r="L62" s="784">
        <v>0</v>
      </c>
      <c r="M62" s="784">
        <v>0</v>
      </c>
    </row>
    <row r="63" spans="1:13" ht="12.75" x14ac:dyDescent="0.2">
      <c r="A63" s="783" t="s">
        <v>759</v>
      </c>
      <c r="B63" s="783" t="s">
        <v>201</v>
      </c>
      <c r="C63" s="783" t="s">
        <v>8</v>
      </c>
      <c r="D63" s="783" t="s">
        <v>1633</v>
      </c>
      <c r="E63" s="784">
        <v>0</v>
      </c>
      <c r="F63" s="784">
        <v>0</v>
      </c>
      <c r="G63" s="784">
        <v>0</v>
      </c>
      <c r="H63" s="784">
        <v>0</v>
      </c>
      <c r="I63" s="784">
        <v>0</v>
      </c>
      <c r="K63" s="784">
        <v>0</v>
      </c>
      <c r="L63" s="784">
        <v>0</v>
      </c>
      <c r="M63" s="784">
        <v>0</v>
      </c>
    </row>
    <row r="64" spans="1:13" ht="12.75" x14ac:dyDescent="0.2">
      <c r="A64" s="783" t="s">
        <v>760</v>
      </c>
      <c r="B64" s="783" t="s">
        <v>201</v>
      </c>
      <c r="C64" s="783" t="s">
        <v>8</v>
      </c>
      <c r="D64" s="783" t="s">
        <v>1633</v>
      </c>
      <c r="E64" s="784">
        <v>0</v>
      </c>
      <c r="F64" s="784">
        <v>0</v>
      </c>
      <c r="G64" s="784">
        <v>0</v>
      </c>
      <c r="H64" s="784">
        <v>0</v>
      </c>
      <c r="I64" s="784">
        <v>0</v>
      </c>
      <c r="K64" s="784">
        <v>0</v>
      </c>
      <c r="L64" s="784">
        <v>0</v>
      </c>
      <c r="M64" s="784">
        <v>0</v>
      </c>
    </row>
    <row r="65" spans="1:13" ht="12.75" x14ac:dyDescent="0.2">
      <c r="A65" s="783" t="s">
        <v>761</v>
      </c>
      <c r="B65" s="783" t="s">
        <v>201</v>
      </c>
      <c r="C65" s="783" t="s">
        <v>8</v>
      </c>
      <c r="D65" s="783" t="s">
        <v>1633</v>
      </c>
      <c r="E65" s="784">
        <v>0</v>
      </c>
      <c r="F65" s="784">
        <v>0</v>
      </c>
      <c r="G65" s="784">
        <v>0</v>
      </c>
      <c r="H65" s="784">
        <v>0</v>
      </c>
      <c r="I65" s="784">
        <v>0</v>
      </c>
      <c r="K65" s="784">
        <v>0</v>
      </c>
      <c r="L65" s="784">
        <v>0</v>
      </c>
      <c r="M65" s="784">
        <v>0</v>
      </c>
    </row>
    <row r="66" spans="1:13" ht="12.75" x14ac:dyDescent="0.2">
      <c r="A66" s="783" t="s">
        <v>762</v>
      </c>
      <c r="B66" s="783" t="s">
        <v>201</v>
      </c>
      <c r="C66" s="783" t="s">
        <v>8</v>
      </c>
      <c r="D66" s="783" t="s">
        <v>1633</v>
      </c>
      <c r="E66" s="784">
        <v>0</v>
      </c>
      <c r="F66" s="784">
        <v>0</v>
      </c>
      <c r="G66" s="784">
        <v>0</v>
      </c>
      <c r="H66" s="784">
        <v>0</v>
      </c>
      <c r="I66" s="784">
        <v>0</v>
      </c>
      <c r="K66" s="784">
        <v>0</v>
      </c>
      <c r="L66" s="784">
        <v>0</v>
      </c>
      <c r="M66" s="784">
        <v>0</v>
      </c>
    </row>
    <row r="67" spans="1:13" ht="12.75" x14ac:dyDescent="0.2">
      <c r="A67" s="783" t="s">
        <v>1004</v>
      </c>
      <c r="B67" s="783" t="s">
        <v>201</v>
      </c>
      <c r="C67" s="783" t="s">
        <v>8</v>
      </c>
      <c r="D67" s="783" t="s">
        <v>1633</v>
      </c>
      <c r="E67" s="784">
        <v>0</v>
      </c>
      <c r="F67" s="784">
        <v>0</v>
      </c>
      <c r="G67" s="784">
        <v>0</v>
      </c>
      <c r="H67" s="784">
        <v>0</v>
      </c>
      <c r="I67" s="784">
        <v>0</v>
      </c>
      <c r="K67" s="784">
        <v>0</v>
      </c>
      <c r="L67" s="784">
        <v>0</v>
      </c>
      <c r="M67" s="784">
        <v>0</v>
      </c>
    </row>
    <row r="68" spans="1:13" ht="12.75" x14ac:dyDescent="0.2">
      <c r="A68" s="783" t="s">
        <v>854</v>
      </c>
      <c r="B68" s="783" t="s">
        <v>201</v>
      </c>
      <c r="C68" s="783" t="s">
        <v>162</v>
      </c>
      <c r="D68" s="783" t="s">
        <v>1634</v>
      </c>
      <c r="E68" s="784">
        <v>0</v>
      </c>
      <c r="F68" s="784">
        <v>0</v>
      </c>
      <c r="G68" s="784">
        <v>0</v>
      </c>
      <c r="H68" s="784">
        <v>0</v>
      </c>
      <c r="I68" s="784">
        <v>0</v>
      </c>
      <c r="K68" s="784">
        <v>0</v>
      </c>
      <c r="L68" s="784">
        <v>0</v>
      </c>
      <c r="M68" s="784">
        <v>0</v>
      </c>
    </row>
    <row r="69" spans="1:13" ht="12.75" x14ac:dyDescent="0.2">
      <c r="A69" s="783" t="s">
        <v>855</v>
      </c>
      <c r="B69" s="783" t="s">
        <v>201</v>
      </c>
      <c r="C69" s="783" t="s">
        <v>162</v>
      </c>
      <c r="D69" s="783" t="s">
        <v>1634</v>
      </c>
      <c r="E69" s="784">
        <v>0</v>
      </c>
      <c r="F69" s="784">
        <v>0</v>
      </c>
      <c r="G69" s="784">
        <v>0</v>
      </c>
      <c r="H69" s="784">
        <v>0</v>
      </c>
      <c r="I69" s="784">
        <v>0</v>
      </c>
      <c r="K69" s="784">
        <v>0</v>
      </c>
      <c r="L69" s="784">
        <v>0</v>
      </c>
      <c r="M69" s="784">
        <v>0</v>
      </c>
    </row>
    <row r="70" spans="1:13" ht="12.75" x14ac:dyDescent="0.2">
      <c r="A70" s="783" t="s">
        <v>763</v>
      </c>
      <c r="B70" s="783" t="s">
        <v>201</v>
      </c>
      <c r="C70" s="783" t="s">
        <v>44</v>
      </c>
      <c r="D70" s="783" t="s">
        <v>1635</v>
      </c>
      <c r="E70" s="784">
        <v>0</v>
      </c>
      <c r="F70" s="784">
        <v>0</v>
      </c>
      <c r="G70" s="784">
        <v>0</v>
      </c>
      <c r="H70" s="784">
        <v>0</v>
      </c>
      <c r="I70" s="784">
        <v>0</v>
      </c>
      <c r="K70" s="784">
        <v>0</v>
      </c>
      <c r="L70" s="784">
        <v>0</v>
      </c>
      <c r="M70" s="784">
        <v>0</v>
      </c>
    </row>
    <row r="71" spans="1:13" ht="12.75" x14ac:dyDescent="0.2">
      <c r="A71" s="783" t="s">
        <v>806</v>
      </c>
      <c r="B71" s="783" t="s">
        <v>201</v>
      </c>
      <c r="C71" s="783" t="s">
        <v>44</v>
      </c>
      <c r="D71" s="783" t="s">
        <v>1635</v>
      </c>
      <c r="E71" s="784">
        <v>0</v>
      </c>
      <c r="F71" s="784">
        <v>0</v>
      </c>
      <c r="G71" s="784">
        <v>0</v>
      </c>
      <c r="H71" s="784">
        <v>0</v>
      </c>
      <c r="I71" s="784">
        <v>0</v>
      </c>
      <c r="K71" s="784">
        <v>0</v>
      </c>
      <c r="L71" s="784">
        <v>0</v>
      </c>
      <c r="M71" s="784">
        <v>0</v>
      </c>
    </row>
    <row r="72" spans="1:13" ht="12.75" x14ac:dyDescent="0.2">
      <c r="A72" s="783" t="s">
        <v>764</v>
      </c>
      <c r="B72" s="783" t="s">
        <v>201</v>
      </c>
      <c r="C72" s="783" t="s">
        <v>44</v>
      </c>
      <c r="D72" s="783" t="s">
        <v>1635</v>
      </c>
      <c r="E72" s="784">
        <v>0</v>
      </c>
      <c r="F72" s="784">
        <v>0</v>
      </c>
      <c r="G72" s="784">
        <v>0</v>
      </c>
      <c r="H72" s="784">
        <v>0</v>
      </c>
      <c r="I72" s="784">
        <v>0</v>
      </c>
      <c r="K72" s="784">
        <v>0</v>
      </c>
      <c r="L72" s="784">
        <v>0</v>
      </c>
      <c r="M72" s="784">
        <v>0</v>
      </c>
    </row>
    <row r="73" spans="1:13" ht="12.75" x14ac:dyDescent="0.2">
      <c r="A73" s="783" t="s">
        <v>807</v>
      </c>
      <c r="B73" s="783" t="s">
        <v>201</v>
      </c>
      <c r="C73" s="783" t="s">
        <v>44</v>
      </c>
      <c r="D73" s="783" t="s">
        <v>1635</v>
      </c>
      <c r="E73" s="784">
        <v>0</v>
      </c>
      <c r="F73" s="784">
        <v>0</v>
      </c>
      <c r="G73" s="784">
        <v>0</v>
      </c>
      <c r="H73" s="784">
        <v>0</v>
      </c>
      <c r="I73" s="784">
        <v>0</v>
      </c>
      <c r="K73" s="784">
        <v>0</v>
      </c>
      <c r="L73" s="784">
        <v>0</v>
      </c>
      <c r="M73" s="784">
        <v>0</v>
      </c>
    </row>
    <row r="74" spans="1:13" ht="12.75" x14ac:dyDescent="0.2">
      <c r="A74" s="783" t="s">
        <v>765</v>
      </c>
      <c r="B74" s="783" t="s">
        <v>201</v>
      </c>
      <c r="C74" s="783" t="s">
        <v>44</v>
      </c>
      <c r="D74" s="783" t="s">
        <v>1635</v>
      </c>
      <c r="E74" s="784">
        <v>0</v>
      </c>
      <c r="F74" s="784">
        <v>0</v>
      </c>
      <c r="G74" s="784">
        <v>0</v>
      </c>
      <c r="H74" s="784">
        <v>0</v>
      </c>
      <c r="I74" s="784">
        <v>0</v>
      </c>
      <c r="K74" s="784">
        <v>0</v>
      </c>
      <c r="L74" s="784">
        <v>0</v>
      </c>
      <c r="M74" s="784">
        <v>0</v>
      </c>
    </row>
    <row r="75" spans="1:13" ht="12.75" x14ac:dyDescent="0.2">
      <c r="A75" s="783" t="s">
        <v>808</v>
      </c>
      <c r="B75" s="783" t="s">
        <v>201</v>
      </c>
      <c r="C75" s="783" t="s">
        <v>44</v>
      </c>
      <c r="D75" s="783" t="s">
        <v>1635</v>
      </c>
      <c r="E75" s="784">
        <v>0</v>
      </c>
      <c r="F75" s="784">
        <v>0</v>
      </c>
      <c r="G75" s="784">
        <v>0</v>
      </c>
      <c r="H75" s="784">
        <v>0</v>
      </c>
      <c r="I75" s="784">
        <v>0</v>
      </c>
      <c r="K75" s="784">
        <v>0</v>
      </c>
      <c r="L75" s="784">
        <v>0</v>
      </c>
      <c r="M75" s="784">
        <v>0</v>
      </c>
    </row>
    <row r="76" spans="1:13" ht="12.75" x14ac:dyDescent="0.2">
      <c r="A76" s="783" t="s">
        <v>766</v>
      </c>
      <c r="B76" s="783" t="s">
        <v>201</v>
      </c>
      <c r="C76" s="783" t="s">
        <v>44</v>
      </c>
      <c r="D76" s="783" t="s">
        <v>1635</v>
      </c>
      <c r="E76" s="784">
        <v>0</v>
      </c>
      <c r="F76" s="784">
        <v>0</v>
      </c>
      <c r="G76" s="784">
        <v>0</v>
      </c>
      <c r="H76" s="784">
        <v>0</v>
      </c>
      <c r="I76" s="784">
        <v>0</v>
      </c>
      <c r="K76" s="784">
        <v>0</v>
      </c>
      <c r="L76" s="784">
        <v>0</v>
      </c>
      <c r="M76" s="784">
        <v>0</v>
      </c>
    </row>
    <row r="77" spans="1:13" ht="12.75" x14ac:dyDescent="0.2">
      <c r="A77" s="783" t="s">
        <v>809</v>
      </c>
      <c r="B77" s="783" t="s">
        <v>201</v>
      </c>
      <c r="C77" s="783" t="s">
        <v>44</v>
      </c>
      <c r="D77" s="783" t="s">
        <v>1635</v>
      </c>
      <c r="E77" s="784">
        <v>0</v>
      </c>
      <c r="F77" s="784">
        <v>0</v>
      </c>
      <c r="G77" s="784">
        <v>0</v>
      </c>
      <c r="H77" s="784">
        <v>0</v>
      </c>
      <c r="I77" s="784">
        <v>0</v>
      </c>
      <c r="K77" s="784">
        <v>0</v>
      </c>
      <c r="L77" s="784">
        <v>0</v>
      </c>
      <c r="M77" s="784">
        <v>0</v>
      </c>
    </row>
    <row r="78" spans="1:13" ht="12.75" x14ac:dyDescent="0.2">
      <c r="A78" s="783" t="s">
        <v>767</v>
      </c>
      <c r="B78" s="783" t="s">
        <v>201</v>
      </c>
      <c r="C78" s="783" t="s">
        <v>44</v>
      </c>
      <c r="D78" s="783" t="s">
        <v>1635</v>
      </c>
      <c r="E78" s="784">
        <v>0</v>
      </c>
      <c r="F78" s="784">
        <v>0</v>
      </c>
      <c r="G78" s="784">
        <v>0</v>
      </c>
      <c r="H78" s="784">
        <v>0</v>
      </c>
      <c r="I78" s="784">
        <v>0</v>
      </c>
      <c r="K78" s="784">
        <v>0</v>
      </c>
      <c r="L78" s="784">
        <v>0</v>
      </c>
      <c r="M78" s="784">
        <v>0</v>
      </c>
    </row>
    <row r="79" spans="1:13" ht="12.75" x14ac:dyDescent="0.2">
      <c r="A79" s="783" t="s">
        <v>810</v>
      </c>
      <c r="B79" s="783" t="s">
        <v>201</v>
      </c>
      <c r="C79" s="783" t="s">
        <v>44</v>
      </c>
      <c r="D79" s="783" t="s">
        <v>1635</v>
      </c>
      <c r="E79" s="784">
        <v>0</v>
      </c>
      <c r="F79" s="784">
        <v>0</v>
      </c>
      <c r="G79" s="784">
        <v>0</v>
      </c>
      <c r="H79" s="784">
        <v>0</v>
      </c>
      <c r="I79" s="784">
        <v>0</v>
      </c>
      <c r="K79" s="784">
        <v>0</v>
      </c>
      <c r="L79" s="784">
        <v>0</v>
      </c>
      <c r="M79" s="784">
        <v>0</v>
      </c>
    </row>
    <row r="80" spans="1:13" ht="12.75" x14ac:dyDescent="0.2">
      <c r="A80" s="783" t="s">
        <v>768</v>
      </c>
      <c r="B80" s="783" t="s">
        <v>201</v>
      </c>
      <c r="C80" s="783" t="s">
        <v>44</v>
      </c>
      <c r="D80" s="783" t="s">
        <v>1635</v>
      </c>
      <c r="E80" s="784">
        <v>0</v>
      </c>
      <c r="F80" s="784">
        <v>0</v>
      </c>
      <c r="G80" s="784">
        <v>0</v>
      </c>
      <c r="H80" s="784">
        <v>0</v>
      </c>
      <c r="I80" s="784">
        <v>0</v>
      </c>
      <c r="K80" s="784">
        <v>0</v>
      </c>
      <c r="L80" s="784">
        <v>0</v>
      </c>
      <c r="M80" s="784">
        <v>0</v>
      </c>
    </row>
    <row r="81" spans="1:13" ht="12.75" x14ac:dyDescent="0.2">
      <c r="A81" s="783" t="s">
        <v>811</v>
      </c>
      <c r="B81" s="783" t="s">
        <v>201</v>
      </c>
      <c r="C81" s="783" t="s">
        <v>44</v>
      </c>
      <c r="D81" s="783" t="s">
        <v>1635</v>
      </c>
      <c r="E81" s="784">
        <v>0</v>
      </c>
      <c r="F81" s="784">
        <v>0</v>
      </c>
      <c r="G81" s="784">
        <v>0</v>
      </c>
      <c r="H81" s="784">
        <v>0</v>
      </c>
      <c r="I81" s="784">
        <v>0</v>
      </c>
      <c r="K81" s="784">
        <v>0</v>
      </c>
      <c r="L81" s="784">
        <v>0</v>
      </c>
      <c r="M81" s="784">
        <v>0</v>
      </c>
    </row>
    <row r="82" spans="1:13" ht="12.75" x14ac:dyDescent="0.2">
      <c r="A82" s="783" t="s">
        <v>769</v>
      </c>
      <c r="B82" s="783" t="s">
        <v>201</v>
      </c>
      <c r="C82" s="783" t="s">
        <v>44</v>
      </c>
      <c r="D82" s="783" t="s">
        <v>1635</v>
      </c>
      <c r="E82" s="784">
        <v>0</v>
      </c>
      <c r="F82" s="784">
        <v>0</v>
      </c>
      <c r="G82" s="784">
        <v>0</v>
      </c>
      <c r="H82" s="784">
        <v>0</v>
      </c>
      <c r="I82" s="784">
        <v>0</v>
      </c>
      <c r="K82" s="784">
        <v>0</v>
      </c>
      <c r="L82" s="784">
        <v>0</v>
      </c>
      <c r="M82" s="784">
        <v>0</v>
      </c>
    </row>
    <row r="83" spans="1:13" ht="12.75" x14ac:dyDescent="0.2">
      <c r="A83" s="783" t="s">
        <v>812</v>
      </c>
      <c r="B83" s="783" t="s">
        <v>201</v>
      </c>
      <c r="C83" s="783" t="s">
        <v>44</v>
      </c>
      <c r="D83" s="783" t="s">
        <v>1635</v>
      </c>
      <c r="E83" s="784">
        <v>0</v>
      </c>
      <c r="F83" s="784">
        <v>0</v>
      </c>
      <c r="G83" s="784">
        <v>0</v>
      </c>
      <c r="H83" s="784">
        <v>0</v>
      </c>
      <c r="I83" s="784">
        <v>0</v>
      </c>
      <c r="K83" s="784">
        <v>0</v>
      </c>
      <c r="L83" s="784">
        <v>0</v>
      </c>
      <c r="M83" s="784">
        <v>0</v>
      </c>
    </row>
    <row r="84" spans="1:13" ht="12.75" x14ac:dyDescent="0.2">
      <c r="A84" s="783" t="s">
        <v>770</v>
      </c>
      <c r="B84" s="783" t="s">
        <v>201</v>
      </c>
      <c r="C84" s="783" t="s">
        <v>44</v>
      </c>
      <c r="D84" s="783" t="s">
        <v>1635</v>
      </c>
      <c r="E84" s="784">
        <v>0</v>
      </c>
      <c r="F84" s="784">
        <v>0</v>
      </c>
      <c r="G84" s="784">
        <v>0</v>
      </c>
      <c r="H84" s="784">
        <v>0</v>
      </c>
      <c r="I84" s="784">
        <v>0</v>
      </c>
      <c r="K84" s="784">
        <v>0</v>
      </c>
      <c r="L84" s="784">
        <v>0</v>
      </c>
      <c r="M84" s="784">
        <v>0</v>
      </c>
    </row>
    <row r="85" spans="1:13" ht="12.75" x14ac:dyDescent="0.2">
      <c r="A85" s="783" t="s">
        <v>813</v>
      </c>
      <c r="B85" s="783" t="s">
        <v>201</v>
      </c>
      <c r="C85" s="783" t="s">
        <v>44</v>
      </c>
      <c r="D85" s="783" t="s">
        <v>1635</v>
      </c>
      <c r="E85" s="784">
        <v>0</v>
      </c>
      <c r="F85" s="784">
        <v>0</v>
      </c>
      <c r="G85" s="784">
        <v>0</v>
      </c>
      <c r="H85" s="784">
        <v>0</v>
      </c>
      <c r="I85" s="784">
        <v>0</v>
      </c>
      <c r="K85" s="784">
        <v>0</v>
      </c>
      <c r="L85" s="784">
        <v>0</v>
      </c>
      <c r="M85" s="784">
        <v>0</v>
      </c>
    </row>
    <row r="86" spans="1:13" ht="12.75" x14ac:dyDescent="0.2">
      <c r="A86" s="783" t="s">
        <v>771</v>
      </c>
      <c r="B86" s="783" t="s">
        <v>201</v>
      </c>
      <c r="C86" s="783" t="s">
        <v>44</v>
      </c>
      <c r="D86" s="783" t="s">
        <v>1635</v>
      </c>
      <c r="E86" s="784">
        <v>0</v>
      </c>
      <c r="F86" s="784">
        <v>0</v>
      </c>
      <c r="G86" s="784">
        <v>0</v>
      </c>
      <c r="H86" s="784">
        <v>0</v>
      </c>
      <c r="I86" s="784">
        <v>0</v>
      </c>
      <c r="K86" s="784">
        <v>0</v>
      </c>
      <c r="L86" s="784">
        <v>0</v>
      </c>
      <c r="M86" s="784">
        <v>0</v>
      </c>
    </row>
    <row r="87" spans="1:13" ht="12.75" x14ac:dyDescent="0.2">
      <c r="A87" s="783" t="s">
        <v>814</v>
      </c>
      <c r="B87" s="783" t="s">
        <v>201</v>
      </c>
      <c r="C87" s="783" t="s">
        <v>44</v>
      </c>
      <c r="D87" s="783" t="s">
        <v>1635</v>
      </c>
      <c r="E87" s="784">
        <v>0</v>
      </c>
      <c r="F87" s="784">
        <v>0</v>
      </c>
      <c r="G87" s="784">
        <v>0</v>
      </c>
      <c r="H87" s="784">
        <v>0</v>
      </c>
      <c r="I87" s="784">
        <v>0</v>
      </c>
      <c r="K87" s="784">
        <v>0</v>
      </c>
      <c r="L87" s="784">
        <v>0</v>
      </c>
      <c r="M87" s="784">
        <v>0</v>
      </c>
    </row>
    <row r="88" spans="1:13" ht="12.75" x14ac:dyDescent="0.2">
      <c r="A88" s="783" t="s">
        <v>772</v>
      </c>
      <c r="B88" s="783" t="s">
        <v>201</v>
      </c>
      <c r="C88" s="783" t="s">
        <v>44</v>
      </c>
      <c r="D88" s="783" t="s">
        <v>1635</v>
      </c>
      <c r="E88" s="784">
        <v>0</v>
      </c>
      <c r="F88" s="784">
        <v>0</v>
      </c>
      <c r="G88" s="784">
        <v>0</v>
      </c>
      <c r="H88" s="784">
        <v>0</v>
      </c>
      <c r="I88" s="784">
        <v>0</v>
      </c>
      <c r="K88" s="784">
        <v>0</v>
      </c>
      <c r="L88" s="784">
        <v>0</v>
      </c>
      <c r="M88" s="784">
        <v>0</v>
      </c>
    </row>
    <row r="89" spans="1:13" ht="12.75" x14ac:dyDescent="0.2">
      <c r="A89" s="783" t="s">
        <v>815</v>
      </c>
      <c r="B89" s="783" t="s">
        <v>201</v>
      </c>
      <c r="C89" s="783" t="s">
        <v>44</v>
      </c>
      <c r="D89" s="783" t="s">
        <v>1635</v>
      </c>
      <c r="E89" s="784">
        <v>0</v>
      </c>
      <c r="F89" s="784">
        <v>0</v>
      </c>
      <c r="G89" s="784">
        <v>0</v>
      </c>
      <c r="H89" s="784">
        <v>0</v>
      </c>
      <c r="I89" s="784">
        <v>0</v>
      </c>
      <c r="K89" s="784">
        <v>0</v>
      </c>
      <c r="L89" s="784">
        <v>0</v>
      </c>
      <c r="M89" s="784">
        <v>0</v>
      </c>
    </row>
    <row r="90" spans="1:13" ht="12.75" x14ac:dyDescent="0.2">
      <c r="A90" s="783" t="s">
        <v>773</v>
      </c>
      <c r="B90" s="783" t="s">
        <v>201</v>
      </c>
      <c r="C90" s="783" t="s">
        <v>44</v>
      </c>
      <c r="D90" s="783" t="s">
        <v>1635</v>
      </c>
      <c r="E90" s="784">
        <v>0</v>
      </c>
      <c r="F90" s="784">
        <v>0</v>
      </c>
      <c r="G90" s="784">
        <v>0</v>
      </c>
      <c r="H90" s="784">
        <v>0</v>
      </c>
      <c r="I90" s="784">
        <v>0</v>
      </c>
      <c r="K90" s="784">
        <v>0</v>
      </c>
      <c r="L90" s="784">
        <v>0</v>
      </c>
      <c r="M90" s="784">
        <v>0</v>
      </c>
    </row>
    <row r="91" spans="1:13" ht="12.75" x14ac:dyDescent="0.2">
      <c r="A91" s="783" t="s">
        <v>816</v>
      </c>
      <c r="B91" s="783" t="s">
        <v>201</v>
      </c>
      <c r="C91" s="783" t="s">
        <v>44</v>
      </c>
      <c r="D91" s="783" t="s">
        <v>1635</v>
      </c>
      <c r="E91" s="784">
        <v>0</v>
      </c>
      <c r="F91" s="784">
        <v>0</v>
      </c>
      <c r="G91" s="784">
        <v>0</v>
      </c>
      <c r="H91" s="784">
        <v>0</v>
      </c>
      <c r="I91" s="784">
        <v>0</v>
      </c>
      <c r="K91" s="784">
        <v>0</v>
      </c>
      <c r="L91" s="784">
        <v>0</v>
      </c>
      <c r="M91" s="784">
        <v>0</v>
      </c>
    </row>
    <row r="92" spans="1:13" ht="12.75" x14ac:dyDescent="0.2">
      <c r="A92" s="783" t="s">
        <v>1769</v>
      </c>
      <c r="B92" s="783" t="s">
        <v>201</v>
      </c>
      <c r="C92" s="783" t="s">
        <v>44</v>
      </c>
      <c r="D92" s="783" t="s">
        <v>1635</v>
      </c>
      <c r="E92" s="784">
        <v>0</v>
      </c>
      <c r="F92" s="784">
        <v>0</v>
      </c>
      <c r="G92" s="784">
        <v>0</v>
      </c>
      <c r="H92" s="784">
        <v>0</v>
      </c>
      <c r="I92" s="784">
        <v>0</v>
      </c>
      <c r="K92" s="784">
        <v>0</v>
      </c>
      <c r="L92" s="784">
        <v>0</v>
      </c>
      <c r="M92" s="784">
        <v>0</v>
      </c>
    </row>
    <row r="93" spans="1:13" ht="12.75" x14ac:dyDescent="0.2">
      <c r="A93" s="783" t="s">
        <v>1768</v>
      </c>
      <c r="B93" s="783" t="s">
        <v>201</v>
      </c>
      <c r="C93" s="783" t="s">
        <v>44</v>
      </c>
      <c r="D93" s="783" t="s">
        <v>1635</v>
      </c>
      <c r="E93" s="784">
        <v>0</v>
      </c>
      <c r="F93" s="784">
        <v>0</v>
      </c>
      <c r="G93" s="784">
        <v>0</v>
      </c>
      <c r="H93" s="784">
        <v>0.01</v>
      </c>
      <c r="I93" s="784">
        <v>0.02</v>
      </c>
      <c r="K93" s="784">
        <v>0.1</v>
      </c>
      <c r="L93" s="784">
        <v>0.3</v>
      </c>
      <c r="M93" s="784">
        <v>0.6</v>
      </c>
    </row>
    <row r="94" spans="1:13" ht="12.75" x14ac:dyDescent="0.2">
      <c r="A94" s="783" t="s">
        <v>1767</v>
      </c>
      <c r="B94" s="783" t="s">
        <v>201</v>
      </c>
      <c r="C94" s="783" t="s">
        <v>44</v>
      </c>
      <c r="D94" s="783" t="s">
        <v>1635</v>
      </c>
      <c r="E94" s="784">
        <v>0</v>
      </c>
      <c r="F94" s="784">
        <v>0</v>
      </c>
      <c r="G94" s="784">
        <v>0</v>
      </c>
      <c r="H94" s="784">
        <v>0</v>
      </c>
      <c r="I94" s="784">
        <v>0.03</v>
      </c>
      <c r="K94" s="784">
        <v>0.1</v>
      </c>
      <c r="L94" s="784">
        <v>0.3</v>
      </c>
      <c r="M94" s="784">
        <v>0.61</v>
      </c>
    </row>
    <row r="95" spans="1:13" ht="12.75" x14ac:dyDescent="0.2">
      <c r="A95" s="783" t="s">
        <v>788</v>
      </c>
      <c r="B95" s="783" t="s">
        <v>201</v>
      </c>
      <c r="C95" s="783" t="s">
        <v>44</v>
      </c>
      <c r="D95" s="783" t="s">
        <v>1635</v>
      </c>
      <c r="E95" s="784">
        <v>0</v>
      </c>
      <c r="F95" s="784">
        <v>0</v>
      </c>
      <c r="G95" s="784">
        <v>0</v>
      </c>
      <c r="H95" s="784">
        <v>0</v>
      </c>
      <c r="I95" s="784">
        <v>0</v>
      </c>
      <c r="K95" s="784">
        <v>0</v>
      </c>
      <c r="L95" s="784">
        <v>0</v>
      </c>
      <c r="M95" s="784">
        <v>0</v>
      </c>
    </row>
    <row r="96" spans="1:13" ht="12.75" x14ac:dyDescent="0.2">
      <c r="A96" s="783" t="s">
        <v>804</v>
      </c>
      <c r="B96" s="783" t="s">
        <v>201</v>
      </c>
      <c r="C96" s="783" t="s">
        <v>44</v>
      </c>
      <c r="D96" s="783" t="s">
        <v>1635</v>
      </c>
      <c r="E96" s="784">
        <v>0</v>
      </c>
      <c r="F96" s="784">
        <v>0</v>
      </c>
      <c r="G96" s="784">
        <v>0.08</v>
      </c>
      <c r="H96" s="784">
        <v>0.1</v>
      </c>
      <c r="I96" s="784">
        <v>0.1</v>
      </c>
      <c r="K96" s="784">
        <v>0.13</v>
      </c>
      <c r="L96" s="784">
        <v>0.31</v>
      </c>
      <c r="M96" s="784">
        <v>0.56999999999999995</v>
      </c>
    </row>
    <row r="97" spans="1:13" ht="12.75" x14ac:dyDescent="0.2">
      <c r="A97" s="783" t="s">
        <v>833</v>
      </c>
      <c r="B97" s="783" t="s">
        <v>201</v>
      </c>
      <c r="C97" s="783" t="s">
        <v>44</v>
      </c>
      <c r="D97" s="783" t="s">
        <v>1635</v>
      </c>
      <c r="E97" s="784">
        <v>0</v>
      </c>
      <c r="F97" s="784">
        <v>0.01</v>
      </c>
      <c r="G97" s="784">
        <v>0.14000000000000001</v>
      </c>
      <c r="H97" s="784">
        <v>0.22</v>
      </c>
      <c r="I97" s="784">
        <v>0.24</v>
      </c>
      <c r="K97" s="784">
        <v>0.12</v>
      </c>
      <c r="L97" s="784">
        <v>0.31</v>
      </c>
      <c r="M97" s="784">
        <v>0.56999999999999995</v>
      </c>
    </row>
    <row r="98" spans="1:13" ht="12.75" x14ac:dyDescent="0.2">
      <c r="A98" s="783" t="s">
        <v>1005</v>
      </c>
      <c r="B98" s="783" t="s">
        <v>201</v>
      </c>
      <c r="C98" s="783" t="s">
        <v>44</v>
      </c>
      <c r="D98" s="783" t="s">
        <v>1635</v>
      </c>
      <c r="E98" s="784">
        <v>0</v>
      </c>
      <c r="F98" s="784">
        <v>0</v>
      </c>
      <c r="G98" s="784">
        <v>0</v>
      </c>
      <c r="H98" s="784">
        <v>0</v>
      </c>
      <c r="I98" s="784">
        <v>0</v>
      </c>
      <c r="K98" s="784">
        <v>0</v>
      </c>
      <c r="L98" s="784">
        <v>0</v>
      </c>
      <c r="M98" s="784">
        <v>0</v>
      </c>
    </row>
    <row r="99" spans="1:13" ht="12.75" x14ac:dyDescent="0.2">
      <c r="A99" s="783" t="s">
        <v>1006</v>
      </c>
      <c r="B99" s="783" t="s">
        <v>201</v>
      </c>
      <c r="C99" s="783" t="s">
        <v>44</v>
      </c>
      <c r="D99" s="783" t="s">
        <v>1635</v>
      </c>
      <c r="E99" s="784">
        <v>0</v>
      </c>
      <c r="F99" s="784">
        <v>0</v>
      </c>
      <c r="G99" s="784">
        <v>0</v>
      </c>
      <c r="H99" s="784">
        <v>0</v>
      </c>
      <c r="I99" s="784">
        <v>0</v>
      </c>
      <c r="K99" s="784">
        <v>0</v>
      </c>
      <c r="L99" s="784">
        <v>0</v>
      </c>
      <c r="M99" s="784">
        <v>0</v>
      </c>
    </row>
    <row r="100" spans="1:13" ht="12.75" x14ac:dyDescent="0.2">
      <c r="A100" s="783" t="s">
        <v>774</v>
      </c>
      <c r="B100" s="783" t="s">
        <v>201</v>
      </c>
      <c r="C100" s="783" t="s">
        <v>44</v>
      </c>
      <c r="D100" s="783" t="s">
        <v>1635</v>
      </c>
      <c r="E100" s="784">
        <v>0</v>
      </c>
      <c r="F100" s="784">
        <v>0</v>
      </c>
      <c r="G100" s="784">
        <v>0</v>
      </c>
      <c r="H100" s="784">
        <v>0</v>
      </c>
      <c r="I100" s="784">
        <v>0</v>
      </c>
      <c r="K100" s="784">
        <v>0</v>
      </c>
      <c r="L100" s="784">
        <v>0</v>
      </c>
      <c r="M100" s="784">
        <v>0</v>
      </c>
    </row>
    <row r="101" spans="1:13" ht="12.75" x14ac:dyDescent="0.2">
      <c r="A101" s="783" t="s">
        <v>790</v>
      </c>
      <c r="B101" s="783" t="s">
        <v>201</v>
      </c>
      <c r="C101" s="783" t="s">
        <v>44</v>
      </c>
      <c r="D101" s="783" t="s">
        <v>1635</v>
      </c>
      <c r="E101" s="784">
        <v>0.01</v>
      </c>
      <c r="F101" s="784">
        <v>0</v>
      </c>
      <c r="G101" s="784">
        <v>0</v>
      </c>
      <c r="H101" s="784">
        <v>0</v>
      </c>
      <c r="I101" s="784">
        <v>0</v>
      </c>
      <c r="K101" s="784">
        <v>0</v>
      </c>
      <c r="L101" s="784">
        <v>0</v>
      </c>
      <c r="M101" s="784">
        <v>0</v>
      </c>
    </row>
    <row r="102" spans="1:13" ht="12.75" x14ac:dyDescent="0.2">
      <c r="A102" s="783" t="s">
        <v>817</v>
      </c>
      <c r="B102" s="783" t="s">
        <v>201</v>
      </c>
      <c r="C102" s="783" t="s">
        <v>44</v>
      </c>
      <c r="D102" s="783" t="s">
        <v>1635</v>
      </c>
      <c r="E102" s="784">
        <v>0.01</v>
      </c>
      <c r="F102" s="784">
        <v>0.01</v>
      </c>
      <c r="G102" s="784">
        <v>0</v>
      </c>
      <c r="H102" s="784">
        <v>0</v>
      </c>
      <c r="I102" s="784">
        <v>0</v>
      </c>
      <c r="K102" s="784">
        <v>0</v>
      </c>
      <c r="L102" s="784">
        <v>0</v>
      </c>
      <c r="M102" s="784">
        <v>0</v>
      </c>
    </row>
    <row r="103" spans="1:13" ht="12.75" x14ac:dyDescent="0.2">
      <c r="A103" s="783" t="s">
        <v>776</v>
      </c>
      <c r="B103" s="783" t="s">
        <v>201</v>
      </c>
      <c r="C103" s="783" t="s">
        <v>44</v>
      </c>
      <c r="D103" s="783" t="s">
        <v>1635</v>
      </c>
      <c r="E103" s="784">
        <v>0.03</v>
      </c>
      <c r="F103" s="784">
        <v>0.02</v>
      </c>
      <c r="G103" s="784">
        <v>0.01</v>
      </c>
      <c r="H103" s="784">
        <v>0</v>
      </c>
      <c r="I103" s="784">
        <v>0</v>
      </c>
      <c r="K103" s="784">
        <v>0</v>
      </c>
      <c r="L103" s="784">
        <v>0</v>
      </c>
      <c r="M103" s="784">
        <v>0</v>
      </c>
    </row>
    <row r="104" spans="1:13" ht="12.75" x14ac:dyDescent="0.2">
      <c r="A104" s="783" t="s">
        <v>792</v>
      </c>
      <c r="B104" s="783" t="s">
        <v>201</v>
      </c>
      <c r="C104" s="783" t="s">
        <v>44</v>
      </c>
      <c r="D104" s="783" t="s">
        <v>1635</v>
      </c>
      <c r="E104" s="784">
        <v>0.02</v>
      </c>
      <c r="F104" s="784">
        <v>0.01</v>
      </c>
      <c r="G104" s="784">
        <v>0</v>
      </c>
      <c r="H104" s="784">
        <v>0</v>
      </c>
      <c r="I104" s="784">
        <v>0</v>
      </c>
      <c r="K104" s="784">
        <v>0</v>
      </c>
      <c r="L104" s="784">
        <v>0</v>
      </c>
      <c r="M104" s="784">
        <v>0</v>
      </c>
    </row>
    <row r="105" spans="1:13" ht="12.75" x14ac:dyDescent="0.2">
      <c r="A105" s="783" t="s">
        <v>819</v>
      </c>
      <c r="B105" s="783" t="s">
        <v>201</v>
      </c>
      <c r="C105" s="783" t="s">
        <v>44</v>
      </c>
      <c r="D105" s="783" t="s">
        <v>1635</v>
      </c>
      <c r="E105" s="784">
        <v>0.04</v>
      </c>
      <c r="F105" s="784">
        <v>0.02</v>
      </c>
      <c r="G105" s="784">
        <v>0.01</v>
      </c>
      <c r="H105" s="784">
        <v>0.01</v>
      </c>
      <c r="I105" s="784">
        <v>0.01</v>
      </c>
      <c r="K105" s="784">
        <v>0.2</v>
      </c>
      <c r="L105" s="784">
        <v>0.33</v>
      </c>
      <c r="M105" s="784">
        <v>0.46</v>
      </c>
    </row>
    <row r="106" spans="1:13" ht="12.75" x14ac:dyDescent="0.2">
      <c r="A106" s="783" t="s">
        <v>778</v>
      </c>
      <c r="B106" s="783" t="s">
        <v>201</v>
      </c>
      <c r="C106" s="783" t="s">
        <v>44</v>
      </c>
      <c r="D106" s="783" t="s">
        <v>1635</v>
      </c>
      <c r="E106" s="784">
        <v>0.06</v>
      </c>
      <c r="F106" s="784">
        <v>0.05</v>
      </c>
      <c r="G106" s="784">
        <v>0.03</v>
      </c>
      <c r="H106" s="784">
        <v>0.02</v>
      </c>
      <c r="I106" s="784">
        <v>0.02</v>
      </c>
      <c r="K106" s="784">
        <v>0.21</v>
      </c>
      <c r="L106" s="784">
        <v>0.34</v>
      </c>
      <c r="M106" s="784">
        <v>0.46</v>
      </c>
    </row>
    <row r="107" spans="1:13" ht="12.75" x14ac:dyDescent="0.2">
      <c r="A107" s="783" t="s">
        <v>780</v>
      </c>
      <c r="B107" s="783" t="s">
        <v>201</v>
      </c>
      <c r="C107" s="783" t="s">
        <v>44</v>
      </c>
      <c r="D107" s="783" t="s">
        <v>1635</v>
      </c>
      <c r="E107" s="784">
        <v>0</v>
      </c>
      <c r="F107" s="784">
        <v>0</v>
      </c>
      <c r="G107" s="784">
        <v>0</v>
      </c>
      <c r="H107" s="784">
        <v>0</v>
      </c>
      <c r="I107" s="784">
        <v>0</v>
      </c>
      <c r="K107" s="784">
        <v>0</v>
      </c>
      <c r="L107" s="784">
        <v>0</v>
      </c>
      <c r="M107" s="784">
        <v>0</v>
      </c>
    </row>
    <row r="108" spans="1:13" ht="12.75" x14ac:dyDescent="0.2">
      <c r="A108" s="783" t="s">
        <v>794</v>
      </c>
      <c r="B108" s="783" t="s">
        <v>201</v>
      </c>
      <c r="C108" s="783" t="s">
        <v>44</v>
      </c>
      <c r="D108" s="783" t="s">
        <v>1635</v>
      </c>
      <c r="E108" s="784">
        <v>0.05</v>
      </c>
      <c r="F108" s="784">
        <v>0.04</v>
      </c>
      <c r="G108" s="784">
        <v>0.02</v>
      </c>
      <c r="H108" s="784">
        <v>0.02</v>
      </c>
      <c r="I108" s="784">
        <v>0.01</v>
      </c>
      <c r="K108" s="784">
        <v>0.21</v>
      </c>
      <c r="L108" s="784">
        <v>0.34</v>
      </c>
      <c r="M108" s="784">
        <v>0.46</v>
      </c>
    </row>
    <row r="109" spans="1:13" ht="12.75" x14ac:dyDescent="0.2">
      <c r="A109" s="783" t="s">
        <v>796</v>
      </c>
      <c r="B109" s="783" t="s">
        <v>201</v>
      </c>
      <c r="C109" s="783" t="s">
        <v>44</v>
      </c>
      <c r="D109" s="783" t="s">
        <v>1635</v>
      </c>
      <c r="E109" s="784">
        <v>0</v>
      </c>
      <c r="F109" s="784">
        <v>0</v>
      </c>
      <c r="G109" s="784">
        <v>0</v>
      </c>
      <c r="H109" s="784">
        <v>0</v>
      </c>
      <c r="I109" s="784">
        <v>0</v>
      </c>
      <c r="K109" s="784">
        <v>0</v>
      </c>
      <c r="L109" s="784">
        <v>0</v>
      </c>
      <c r="M109" s="784">
        <v>0</v>
      </c>
    </row>
    <row r="110" spans="1:13" ht="12.75" x14ac:dyDescent="0.2">
      <c r="A110" s="783" t="s">
        <v>821</v>
      </c>
      <c r="B110" s="783" t="s">
        <v>201</v>
      </c>
      <c r="C110" s="783" t="s">
        <v>44</v>
      </c>
      <c r="D110" s="783" t="s">
        <v>1635</v>
      </c>
      <c r="E110" s="784">
        <v>0.15</v>
      </c>
      <c r="F110" s="784">
        <v>0.1</v>
      </c>
      <c r="G110" s="784">
        <v>0.05</v>
      </c>
      <c r="H110" s="784">
        <v>0.04</v>
      </c>
      <c r="I110" s="784">
        <v>0.03</v>
      </c>
      <c r="K110" s="784">
        <v>0.21</v>
      </c>
      <c r="L110" s="784">
        <v>0.34</v>
      </c>
      <c r="M110" s="784">
        <v>0.46</v>
      </c>
    </row>
    <row r="111" spans="1:13" ht="12.75" x14ac:dyDescent="0.2">
      <c r="A111" s="783" t="s">
        <v>823</v>
      </c>
      <c r="B111" s="783" t="s">
        <v>201</v>
      </c>
      <c r="C111" s="783" t="s">
        <v>44</v>
      </c>
      <c r="D111" s="783" t="s">
        <v>1635</v>
      </c>
      <c r="E111" s="784">
        <v>0</v>
      </c>
      <c r="F111" s="784">
        <v>0</v>
      </c>
      <c r="G111" s="784">
        <v>0</v>
      </c>
      <c r="H111" s="784">
        <v>0</v>
      </c>
      <c r="I111" s="784">
        <v>0</v>
      </c>
      <c r="K111" s="784">
        <v>0</v>
      </c>
      <c r="L111" s="784">
        <v>0</v>
      </c>
      <c r="M111" s="784">
        <v>0</v>
      </c>
    </row>
    <row r="112" spans="1:13" ht="12.75" x14ac:dyDescent="0.2">
      <c r="A112" s="783" t="s">
        <v>782</v>
      </c>
      <c r="B112" s="783" t="s">
        <v>201</v>
      </c>
      <c r="C112" s="783" t="s">
        <v>44</v>
      </c>
      <c r="D112" s="783" t="s">
        <v>1635</v>
      </c>
      <c r="E112" s="784">
        <v>0.03</v>
      </c>
      <c r="F112" s="784">
        <v>0.02</v>
      </c>
      <c r="G112" s="784">
        <v>0.02</v>
      </c>
      <c r="H112" s="784">
        <v>0.01</v>
      </c>
      <c r="I112" s="784">
        <v>0.01</v>
      </c>
      <c r="K112" s="784">
        <v>0.21</v>
      </c>
      <c r="L112" s="784">
        <v>0.34</v>
      </c>
      <c r="M112" s="784">
        <v>0.46</v>
      </c>
    </row>
    <row r="113" spans="1:13" ht="12.75" x14ac:dyDescent="0.2">
      <c r="A113" s="783" t="s">
        <v>784</v>
      </c>
      <c r="B113" s="783" t="s">
        <v>201</v>
      </c>
      <c r="C113" s="783" t="s">
        <v>44</v>
      </c>
      <c r="D113" s="783" t="s">
        <v>1635</v>
      </c>
      <c r="E113" s="784">
        <v>0</v>
      </c>
      <c r="F113" s="784">
        <v>0</v>
      </c>
      <c r="G113" s="784">
        <v>0</v>
      </c>
      <c r="H113" s="784">
        <v>0</v>
      </c>
      <c r="I113" s="784">
        <v>0</v>
      </c>
      <c r="K113" s="784">
        <v>0</v>
      </c>
      <c r="L113" s="784">
        <v>0</v>
      </c>
      <c r="M113" s="784">
        <v>0</v>
      </c>
    </row>
    <row r="114" spans="1:13" ht="12.75" x14ac:dyDescent="0.2">
      <c r="A114" s="783" t="s">
        <v>1007</v>
      </c>
      <c r="B114" s="783" t="s">
        <v>201</v>
      </c>
      <c r="C114" s="783" t="s">
        <v>44</v>
      </c>
      <c r="D114" s="783" t="s">
        <v>1635</v>
      </c>
      <c r="E114" s="784">
        <v>0</v>
      </c>
      <c r="F114" s="784">
        <v>0</v>
      </c>
      <c r="G114" s="784">
        <v>0</v>
      </c>
      <c r="H114" s="784">
        <v>0</v>
      </c>
      <c r="I114" s="784">
        <v>0</v>
      </c>
      <c r="K114" s="784">
        <v>0</v>
      </c>
      <c r="L114" s="784">
        <v>0</v>
      </c>
      <c r="M114" s="784">
        <v>0</v>
      </c>
    </row>
    <row r="115" spans="1:13" ht="12.75" x14ac:dyDescent="0.2">
      <c r="A115" s="783" t="s">
        <v>798</v>
      </c>
      <c r="B115" s="783" t="s">
        <v>201</v>
      </c>
      <c r="C115" s="783" t="s">
        <v>44</v>
      </c>
      <c r="D115" s="783" t="s">
        <v>1635</v>
      </c>
      <c r="E115" s="784">
        <v>0.08</v>
      </c>
      <c r="F115" s="784">
        <v>0.06</v>
      </c>
      <c r="G115" s="784">
        <v>0.05</v>
      </c>
      <c r="H115" s="784">
        <v>0.04</v>
      </c>
      <c r="I115" s="784">
        <v>0.04</v>
      </c>
      <c r="K115" s="784">
        <v>0.21</v>
      </c>
      <c r="L115" s="784">
        <v>0.34</v>
      </c>
      <c r="M115" s="784">
        <v>0.46</v>
      </c>
    </row>
    <row r="116" spans="1:13" ht="12.75" x14ac:dyDescent="0.2">
      <c r="A116" s="783" t="s">
        <v>800</v>
      </c>
      <c r="B116" s="783" t="s">
        <v>201</v>
      </c>
      <c r="C116" s="783" t="s">
        <v>44</v>
      </c>
      <c r="D116" s="783" t="s">
        <v>1635</v>
      </c>
      <c r="E116" s="784">
        <v>0.04</v>
      </c>
      <c r="F116" s="784">
        <v>0.03</v>
      </c>
      <c r="G116" s="784">
        <v>0.02</v>
      </c>
      <c r="H116" s="784">
        <v>0.02</v>
      </c>
      <c r="I116" s="784">
        <v>0.01</v>
      </c>
      <c r="K116" s="784">
        <v>0.21</v>
      </c>
      <c r="L116" s="784">
        <v>0.34</v>
      </c>
      <c r="M116" s="784">
        <v>0.46</v>
      </c>
    </row>
    <row r="117" spans="1:13" ht="12.75" x14ac:dyDescent="0.2">
      <c r="A117" s="783" t="s">
        <v>1008</v>
      </c>
      <c r="B117" s="783" t="s">
        <v>201</v>
      </c>
      <c r="C117" s="783" t="s">
        <v>44</v>
      </c>
      <c r="D117" s="783" t="s">
        <v>1635</v>
      </c>
      <c r="E117" s="784">
        <v>0</v>
      </c>
      <c r="F117" s="784">
        <v>0</v>
      </c>
      <c r="G117" s="784">
        <v>0</v>
      </c>
      <c r="H117" s="784">
        <v>0</v>
      </c>
      <c r="I117" s="784">
        <v>0</v>
      </c>
      <c r="K117" s="784">
        <v>0</v>
      </c>
      <c r="L117" s="784">
        <v>0</v>
      </c>
      <c r="M117" s="784">
        <v>0</v>
      </c>
    </row>
    <row r="118" spans="1:13" ht="12.75" x14ac:dyDescent="0.2">
      <c r="A118" s="783" t="s">
        <v>825</v>
      </c>
      <c r="B118" s="783" t="s">
        <v>201</v>
      </c>
      <c r="C118" s="783" t="s">
        <v>44</v>
      </c>
      <c r="D118" s="783" t="s">
        <v>1635</v>
      </c>
      <c r="E118" s="784">
        <v>0.19</v>
      </c>
      <c r="F118" s="784">
        <v>0.14000000000000001</v>
      </c>
      <c r="G118" s="784">
        <v>0.1</v>
      </c>
      <c r="H118" s="784">
        <v>0.09</v>
      </c>
      <c r="I118" s="784">
        <v>7.0000000000000007E-2</v>
      </c>
      <c r="K118" s="784">
        <v>0.21</v>
      </c>
      <c r="L118" s="784">
        <v>0.34</v>
      </c>
      <c r="M118" s="784">
        <v>0.46</v>
      </c>
    </row>
    <row r="119" spans="1:13" ht="12.75" x14ac:dyDescent="0.2">
      <c r="A119" s="783" t="s">
        <v>827</v>
      </c>
      <c r="B119" s="783" t="s">
        <v>201</v>
      </c>
      <c r="C119" s="783" t="s">
        <v>44</v>
      </c>
      <c r="D119" s="783" t="s">
        <v>1635</v>
      </c>
      <c r="E119" s="784">
        <v>7.0000000000000007E-2</v>
      </c>
      <c r="F119" s="784">
        <v>0.05</v>
      </c>
      <c r="G119" s="784">
        <v>0.03</v>
      </c>
      <c r="H119" s="784">
        <v>0.03</v>
      </c>
      <c r="I119" s="784">
        <v>0.02</v>
      </c>
      <c r="K119" s="784">
        <v>0.21</v>
      </c>
      <c r="L119" s="784">
        <v>0.34</v>
      </c>
      <c r="M119" s="784">
        <v>0.46</v>
      </c>
    </row>
    <row r="120" spans="1:13" ht="12.75" x14ac:dyDescent="0.2">
      <c r="A120" s="783" t="s">
        <v>1009</v>
      </c>
      <c r="B120" s="783" t="s">
        <v>201</v>
      </c>
      <c r="C120" s="783" t="s">
        <v>44</v>
      </c>
      <c r="D120" s="783" t="s">
        <v>1635</v>
      </c>
      <c r="E120" s="784">
        <v>0</v>
      </c>
      <c r="F120" s="784">
        <v>0</v>
      </c>
      <c r="G120" s="784">
        <v>0</v>
      </c>
      <c r="H120" s="784">
        <v>0</v>
      </c>
      <c r="I120" s="784">
        <v>0</v>
      </c>
      <c r="K120" s="784">
        <v>0</v>
      </c>
      <c r="L120" s="784">
        <v>0</v>
      </c>
      <c r="M120" s="784">
        <v>0</v>
      </c>
    </row>
    <row r="121" spans="1:13" ht="12.75" x14ac:dyDescent="0.2">
      <c r="A121" s="783" t="s">
        <v>786</v>
      </c>
      <c r="B121" s="783" t="s">
        <v>201</v>
      </c>
      <c r="C121" s="783" t="s">
        <v>44</v>
      </c>
      <c r="D121" s="783" t="s">
        <v>1635</v>
      </c>
      <c r="E121" s="784">
        <v>0.01</v>
      </c>
      <c r="F121" s="784">
        <v>0.01</v>
      </c>
      <c r="G121" s="784">
        <v>0.01</v>
      </c>
      <c r="H121" s="784">
        <v>0.01</v>
      </c>
      <c r="I121" s="784">
        <v>0.01</v>
      </c>
      <c r="K121" s="784">
        <v>0.19</v>
      </c>
      <c r="L121" s="784">
        <v>0.33</v>
      </c>
      <c r="M121" s="784">
        <v>0.49</v>
      </c>
    </row>
    <row r="122" spans="1:13" ht="12.75" x14ac:dyDescent="0.2">
      <c r="A122" s="783" t="s">
        <v>802</v>
      </c>
      <c r="B122" s="783" t="s">
        <v>201</v>
      </c>
      <c r="C122" s="783" t="s">
        <v>44</v>
      </c>
      <c r="D122" s="783" t="s">
        <v>1635</v>
      </c>
      <c r="E122" s="784">
        <v>0.05</v>
      </c>
      <c r="F122" s="784">
        <v>0.12</v>
      </c>
      <c r="G122" s="784">
        <v>0.11</v>
      </c>
      <c r="H122" s="784">
        <v>0.1</v>
      </c>
      <c r="I122" s="784">
        <v>0.09</v>
      </c>
      <c r="K122" s="784">
        <v>0.18</v>
      </c>
      <c r="L122" s="784">
        <v>0.33</v>
      </c>
      <c r="M122" s="784">
        <v>0.49</v>
      </c>
    </row>
    <row r="123" spans="1:13" ht="12.75" x14ac:dyDescent="0.2">
      <c r="A123" s="783" t="s">
        <v>829</v>
      </c>
      <c r="B123" s="783" t="s">
        <v>201</v>
      </c>
      <c r="C123" s="783" t="s">
        <v>44</v>
      </c>
      <c r="D123" s="783" t="s">
        <v>1635</v>
      </c>
      <c r="E123" s="784">
        <v>0.12</v>
      </c>
      <c r="F123" s="784">
        <v>0.27</v>
      </c>
      <c r="G123" s="784">
        <v>0.27</v>
      </c>
      <c r="H123" s="784">
        <v>0.24</v>
      </c>
      <c r="I123" s="784">
        <v>0.22</v>
      </c>
      <c r="K123" s="784">
        <v>0.18</v>
      </c>
      <c r="L123" s="784">
        <v>0.33</v>
      </c>
      <c r="M123" s="784">
        <v>0.49</v>
      </c>
    </row>
    <row r="124" spans="1:13" ht="12.75" x14ac:dyDescent="0.2">
      <c r="A124" s="783" t="s">
        <v>1010</v>
      </c>
      <c r="B124" s="783" t="s">
        <v>201</v>
      </c>
      <c r="C124" s="783" t="s">
        <v>44</v>
      </c>
      <c r="D124" s="783" t="s">
        <v>1635</v>
      </c>
      <c r="E124" s="784">
        <v>0</v>
      </c>
      <c r="F124" s="784">
        <v>0</v>
      </c>
      <c r="G124" s="784">
        <v>0</v>
      </c>
      <c r="H124" s="784">
        <v>0</v>
      </c>
      <c r="I124" s="784">
        <v>0</v>
      </c>
      <c r="K124" s="784">
        <v>0</v>
      </c>
      <c r="L124" s="784">
        <v>0</v>
      </c>
      <c r="M124" s="784">
        <v>0</v>
      </c>
    </row>
    <row r="125" spans="1:13" ht="12.75" x14ac:dyDescent="0.2">
      <c r="A125" s="783" t="s">
        <v>1011</v>
      </c>
      <c r="B125" s="783" t="s">
        <v>201</v>
      </c>
      <c r="C125" s="783" t="s">
        <v>44</v>
      </c>
      <c r="D125" s="783" t="s">
        <v>1635</v>
      </c>
      <c r="E125" s="784">
        <v>0</v>
      </c>
      <c r="F125" s="784">
        <v>0</v>
      </c>
      <c r="G125" s="784">
        <v>0</v>
      </c>
      <c r="H125" s="784">
        <v>0</v>
      </c>
      <c r="I125" s="784">
        <v>0</v>
      </c>
      <c r="K125" s="784">
        <v>0</v>
      </c>
      <c r="L125" s="784">
        <v>0</v>
      </c>
      <c r="M125" s="784">
        <v>0</v>
      </c>
    </row>
    <row r="126" spans="1:13" ht="12.75" x14ac:dyDescent="0.2">
      <c r="A126" s="783" t="s">
        <v>1012</v>
      </c>
      <c r="B126" s="783" t="s">
        <v>201</v>
      </c>
      <c r="C126" s="783" t="s">
        <v>744</v>
      </c>
      <c r="D126" s="783" t="s">
        <v>1636</v>
      </c>
      <c r="E126" s="784">
        <v>0</v>
      </c>
      <c r="F126" s="784">
        <v>0</v>
      </c>
      <c r="G126" s="784">
        <v>0</v>
      </c>
      <c r="H126" s="784">
        <v>0</v>
      </c>
      <c r="I126" s="784">
        <v>0</v>
      </c>
      <c r="K126" s="784">
        <v>0</v>
      </c>
      <c r="L126" s="784">
        <v>0</v>
      </c>
      <c r="M126" s="784">
        <v>0</v>
      </c>
    </row>
    <row r="127" spans="1:13" ht="12.75" x14ac:dyDescent="0.2">
      <c r="A127" s="783" t="s">
        <v>1637</v>
      </c>
      <c r="B127" s="783" t="s">
        <v>201</v>
      </c>
      <c r="C127" s="783" t="s">
        <v>931</v>
      </c>
      <c r="D127" s="783" t="s">
        <v>1638</v>
      </c>
      <c r="E127" s="784">
        <v>0</v>
      </c>
      <c r="F127" s="784">
        <v>0</v>
      </c>
      <c r="G127" s="784">
        <v>0</v>
      </c>
      <c r="H127" s="784">
        <v>0</v>
      </c>
      <c r="I127" s="784">
        <v>0</v>
      </c>
      <c r="K127" s="784">
        <v>0</v>
      </c>
      <c r="L127" s="784">
        <v>0</v>
      </c>
      <c r="M127" s="784">
        <v>0</v>
      </c>
    </row>
    <row r="128" spans="1:13" ht="12.75" x14ac:dyDescent="0.2">
      <c r="A128" s="783" t="s">
        <v>837</v>
      </c>
      <c r="B128" s="783" t="s">
        <v>201</v>
      </c>
      <c r="C128" s="783" t="s">
        <v>17</v>
      </c>
      <c r="D128" s="783" t="s">
        <v>1639</v>
      </c>
      <c r="E128" s="784">
        <v>0</v>
      </c>
      <c r="F128" s="784">
        <v>0</v>
      </c>
      <c r="G128" s="784">
        <v>0</v>
      </c>
      <c r="H128" s="784">
        <v>0</v>
      </c>
      <c r="I128" s="784">
        <v>0</v>
      </c>
      <c r="K128" s="784">
        <v>0</v>
      </c>
      <c r="L128" s="784">
        <v>0</v>
      </c>
      <c r="M128" s="784">
        <v>0</v>
      </c>
    </row>
    <row r="129" spans="1:13" ht="12.75" x14ac:dyDescent="0.2">
      <c r="A129" s="783" t="s">
        <v>838</v>
      </c>
      <c r="B129" s="783" t="s">
        <v>201</v>
      </c>
      <c r="C129" s="783" t="s">
        <v>17</v>
      </c>
      <c r="D129" s="783" t="s">
        <v>1639</v>
      </c>
      <c r="E129" s="784">
        <v>0</v>
      </c>
      <c r="F129" s="784">
        <v>0</v>
      </c>
      <c r="G129" s="784">
        <v>0</v>
      </c>
      <c r="H129" s="784">
        <v>0</v>
      </c>
      <c r="I129" s="784">
        <v>0</v>
      </c>
      <c r="K129" s="784">
        <v>0</v>
      </c>
      <c r="L129" s="784">
        <v>0</v>
      </c>
      <c r="M129" s="784">
        <v>0</v>
      </c>
    </row>
    <row r="130" spans="1:13" ht="12.75" x14ac:dyDescent="0.2">
      <c r="A130" s="783" t="s">
        <v>839</v>
      </c>
      <c r="B130" s="783" t="s">
        <v>201</v>
      </c>
      <c r="C130" s="783" t="s">
        <v>17</v>
      </c>
      <c r="D130" s="783" t="s">
        <v>1639</v>
      </c>
      <c r="E130" s="784">
        <v>0</v>
      </c>
      <c r="F130" s="784">
        <v>0</v>
      </c>
      <c r="G130" s="784">
        <v>0</v>
      </c>
      <c r="H130" s="784">
        <v>0</v>
      </c>
      <c r="I130" s="784">
        <v>0</v>
      </c>
      <c r="K130" s="784">
        <v>0</v>
      </c>
      <c r="L130" s="784">
        <v>0</v>
      </c>
      <c r="M130" s="784">
        <v>0</v>
      </c>
    </row>
    <row r="131" spans="1:13" ht="12.75" x14ac:dyDescent="0.2">
      <c r="A131" s="783" t="s">
        <v>840</v>
      </c>
      <c r="B131" s="783" t="s">
        <v>201</v>
      </c>
      <c r="C131" s="783" t="s">
        <v>17</v>
      </c>
      <c r="D131" s="783" t="s">
        <v>1639</v>
      </c>
      <c r="E131" s="784">
        <v>0</v>
      </c>
      <c r="F131" s="784">
        <v>0</v>
      </c>
      <c r="G131" s="784">
        <v>0</v>
      </c>
      <c r="H131" s="784">
        <v>0</v>
      </c>
      <c r="I131" s="784">
        <v>0</v>
      </c>
      <c r="K131" s="784">
        <v>0</v>
      </c>
      <c r="L131" s="784">
        <v>0</v>
      </c>
      <c r="M131" s="784">
        <v>0</v>
      </c>
    </row>
    <row r="132" spans="1:13" ht="12.75" x14ac:dyDescent="0.2">
      <c r="A132" s="783" t="s">
        <v>841</v>
      </c>
      <c r="B132" s="783" t="s">
        <v>201</v>
      </c>
      <c r="C132" s="783" t="s">
        <v>17</v>
      </c>
      <c r="D132" s="783" t="s">
        <v>1639</v>
      </c>
      <c r="E132" s="784">
        <v>0</v>
      </c>
      <c r="F132" s="784">
        <v>0</v>
      </c>
      <c r="G132" s="784">
        <v>0</v>
      </c>
      <c r="H132" s="784">
        <v>0</v>
      </c>
      <c r="I132" s="784">
        <v>0</v>
      </c>
      <c r="K132" s="784">
        <v>0</v>
      </c>
      <c r="L132" s="784">
        <v>0</v>
      </c>
      <c r="M132" s="784">
        <v>0</v>
      </c>
    </row>
    <row r="133" spans="1:13" ht="12.75" x14ac:dyDescent="0.2">
      <c r="A133" s="783" t="s">
        <v>842</v>
      </c>
      <c r="B133" s="783" t="s">
        <v>201</v>
      </c>
      <c r="C133" s="783" t="s">
        <v>17</v>
      </c>
      <c r="D133" s="783" t="s">
        <v>1639</v>
      </c>
      <c r="E133" s="784">
        <v>0</v>
      </c>
      <c r="F133" s="784">
        <v>0</v>
      </c>
      <c r="G133" s="784">
        <v>0</v>
      </c>
      <c r="H133" s="784">
        <v>0</v>
      </c>
      <c r="I133" s="784">
        <v>0</v>
      </c>
      <c r="K133" s="784">
        <v>0</v>
      </c>
      <c r="L133" s="784">
        <v>0</v>
      </c>
      <c r="M133" s="784">
        <v>0</v>
      </c>
    </row>
    <row r="134" spans="1:13" ht="12.75" x14ac:dyDescent="0.2">
      <c r="A134" s="783" t="s">
        <v>843</v>
      </c>
      <c r="B134" s="783" t="s">
        <v>201</v>
      </c>
      <c r="C134" s="783" t="s">
        <v>17</v>
      </c>
      <c r="D134" s="783" t="s">
        <v>1639</v>
      </c>
      <c r="E134" s="784">
        <v>0</v>
      </c>
      <c r="F134" s="784">
        <v>0</v>
      </c>
      <c r="G134" s="784">
        <v>0</v>
      </c>
      <c r="H134" s="784">
        <v>0</v>
      </c>
      <c r="I134" s="784">
        <v>0</v>
      </c>
      <c r="K134" s="784">
        <v>0</v>
      </c>
      <c r="L134" s="784">
        <v>0</v>
      </c>
      <c r="M134" s="784">
        <v>0</v>
      </c>
    </row>
    <row r="135" spans="1:13" ht="12.75" x14ac:dyDescent="0.2">
      <c r="A135" s="783" t="s">
        <v>844</v>
      </c>
      <c r="B135" s="783" t="s">
        <v>201</v>
      </c>
      <c r="C135" s="783" t="s">
        <v>17</v>
      </c>
      <c r="D135" s="783" t="s">
        <v>1639</v>
      </c>
      <c r="E135" s="784">
        <v>0</v>
      </c>
      <c r="F135" s="784">
        <v>0</v>
      </c>
      <c r="G135" s="784">
        <v>0</v>
      </c>
      <c r="H135" s="784">
        <v>0</v>
      </c>
      <c r="I135" s="784">
        <v>0</v>
      </c>
      <c r="K135" s="784">
        <v>0</v>
      </c>
      <c r="L135" s="784">
        <v>0</v>
      </c>
      <c r="M135" s="784">
        <v>0</v>
      </c>
    </row>
    <row r="136" spans="1:13" ht="12.75" x14ac:dyDescent="0.2">
      <c r="A136" s="783" t="s">
        <v>845</v>
      </c>
      <c r="B136" s="783" t="s">
        <v>201</v>
      </c>
      <c r="C136" s="783" t="s">
        <v>17</v>
      </c>
      <c r="D136" s="783" t="s">
        <v>1639</v>
      </c>
      <c r="E136" s="784">
        <v>0</v>
      </c>
      <c r="F136" s="784">
        <v>0</v>
      </c>
      <c r="G136" s="784">
        <v>0</v>
      </c>
      <c r="H136" s="784">
        <v>0</v>
      </c>
      <c r="I136" s="784">
        <v>0</v>
      </c>
      <c r="K136" s="784">
        <v>0</v>
      </c>
      <c r="L136" s="784">
        <v>0</v>
      </c>
      <c r="M136" s="784">
        <v>0</v>
      </c>
    </row>
    <row r="137" spans="1:13" ht="12.75" x14ac:dyDescent="0.2">
      <c r="A137" s="783" t="s">
        <v>846</v>
      </c>
      <c r="B137" s="783" t="s">
        <v>201</v>
      </c>
      <c r="C137" s="783" t="s">
        <v>17</v>
      </c>
      <c r="D137" s="783" t="s">
        <v>1639</v>
      </c>
      <c r="E137" s="784">
        <v>0</v>
      </c>
      <c r="F137" s="784">
        <v>0</v>
      </c>
      <c r="G137" s="784">
        <v>0</v>
      </c>
      <c r="H137" s="784">
        <v>0</v>
      </c>
      <c r="I137" s="784">
        <v>0</v>
      </c>
      <c r="K137" s="784">
        <v>0</v>
      </c>
      <c r="L137" s="784">
        <v>0</v>
      </c>
      <c r="M137" s="784">
        <v>0</v>
      </c>
    </row>
    <row r="138" spans="1:13" ht="12.75" x14ac:dyDescent="0.2">
      <c r="A138" s="783" t="s">
        <v>847</v>
      </c>
      <c r="B138" s="783" t="s">
        <v>201</v>
      </c>
      <c r="C138" s="783" t="s">
        <v>17</v>
      </c>
      <c r="D138" s="783" t="s">
        <v>1639</v>
      </c>
      <c r="E138" s="784">
        <v>0</v>
      </c>
      <c r="F138" s="784">
        <v>0</v>
      </c>
      <c r="G138" s="784">
        <v>0</v>
      </c>
      <c r="H138" s="784">
        <v>0</v>
      </c>
      <c r="I138" s="784">
        <v>0</v>
      </c>
      <c r="K138" s="784">
        <v>0</v>
      </c>
      <c r="L138" s="784">
        <v>0</v>
      </c>
      <c r="M138" s="784">
        <v>0</v>
      </c>
    </row>
    <row r="139" spans="1:13" ht="12.75" x14ac:dyDescent="0.2">
      <c r="A139" s="783" t="s">
        <v>848</v>
      </c>
      <c r="B139" s="783" t="s">
        <v>201</v>
      </c>
      <c r="C139" s="783" t="s">
        <v>17</v>
      </c>
      <c r="D139" s="783" t="s">
        <v>1639</v>
      </c>
      <c r="E139" s="784">
        <v>0</v>
      </c>
      <c r="F139" s="784">
        <v>0</v>
      </c>
      <c r="G139" s="784">
        <v>0</v>
      </c>
      <c r="H139" s="784">
        <v>0</v>
      </c>
      <c r="I139" s="784">
        <v>0</v>
      </c>
      <c r="K139" s="784">
        <v>0</v>
      </c>
      <c r="L139" s="784">
        <v>0</v>
      </c>
      <c r="M139" s="784">
        <v>0</v>
      </c>
    </row>
    <row r="140" spans="1:13" ht="12.75" x14ac:dyDescent="0.2">
      <c r="A140" s="783" t="s">
        <v>849</v>
      </c>
      <c r="B140" s="783" t="s">
        <v>201</v>
      </c>
      <c r="C140" s="783" t="s">
        <v>17</v>
      </c>
      <c r="D140" s="783" t="s">
        <v>1639</v>
      </c>
      <c r="E140" s="784">
        <v>0</v>
      </c>
      <c r="F140" s="784">
        <v>0</v>
      </c>
      <c r="G140" s="784">
        <v>0</v>
      </c>
      <c r="H140" s="784">
        <v>0</v>
      </c>
      <c r="I140" s="784">
        <v>0</v>
      </c>
      <c r="K140" s="784">
        <v>0</v>
      </c>
      <c r="L140" s="784">
        <v>0</v>
      </c>
      <c r="M140" s="784">
        <v>0</v>
      </c>
    </row>
    <row r="141" spans="1:13" ht="12.75" x14ac:dyDescent="0.2">
      <c r="A141" s="783" t="s">
        <v>850</v>
      </c>
      <c r="B141" s="783" t="s">
        <v>201</v>
      </c>
      <c r="C141" s="783" t="s">
        <v>17</v>
      </c>
      <c r="D141" s="783" t="s">
        <v>1639</v>
      </c>
      <c r="E141" s="784">
        <v>0</v>
      </c>
      <c r="F141" s="784">
        <v>0</v>
      </c>
      <c r="G141" s="784">
        <v>0</v>
      </c>
      <c r="H141" s="784">
        <v>0</v>
      </c>
      <c r="I141" s="784">
        <v>0</v>
      </c>
      <c r="K141" s="784">
        <v>0</v>
      </c>
      <c r="L141" s="784">
        <v>0</v>
      </c>
      <c r="M141" s="784">
        <v>0</v>
      </c>
    </row>
    <row r="142" spans="1:13" ht="12.75" x14ac:dyDescent="0.2">
      <c r="A142" s="783" t="s">
        <v>851</v>
      </c>
      <c r="B142" s="783" t="s">
        <v>201</v>
      </c>
      <c r="C142" s="783" t="s">
        <v>17</v>
      </c>
      <c r="D142" s="783" t="s">
        <v>1639</v>
      </c>
      <c r="E142" s="784">
        <v>0</v>
      </c>
      <c r="F142" s="784">
        <v>0</v>
      </c>
      <c r="G142" s="784">
        <v>0</v>
      </c>
      <c r="H142" s="784">
        <v>0</v>
      </c>
      <c r="I142" s="784">
        <v>0</v>
      </c>
      <c r="K142" s="784">
        <v>0</v>
      </c>
      <c r="L142" s="784">
        <v>0</v>
      </c>
      <c r="M142" s="784">
        <v>0</v>
      </c>
    </row>
    <row r="143" spans="1:13" ht="12.75" x14ac:dyDescent="0.2">
      <c r="A143" s="783" t="s">
        <v>852</v>
      </c>
      <c r="B143" s="783" t="s">
        <v>201</v>
      </c>
      <c r="C143" s="783" t="s">
        <v>17</v>
      </c>
      <c r="D143" s="783" t="s">
        <v>1639</v>
      </c>
      <c r="E143" s="784">
        <v>0</v>
      </c>
      <c r="F143" s="784">
        <v>0</v>
      </c>
      <c r="G143" s="784">
        <v>0</v>
      </c>
      <c r="H143" s="784">
        <v>0</v>
      </c>
      <c r="I143" s="784">
        <v>0</v>
      </c>
      <c r="K143" s="784">
        <v>0</v>
      </c>
      <c r="L143" s="784">
        <v>0</v>
      </c>
      <c r="M143" s="784">
        <v>0</v>
      </c>
    </row>
    <row r="144" spans="1:13" ht="12.75" x14ac:dyDescent="0.2">
      <c r="A144" s="783" t="s">
        <v>853</v>
      </c>
      <c r="B144" s="783" t="s">
        <v>201</v>
      </c>
      <c r="C144" s="783" t="s">
        <v>17</v>
      </c>
      <c r="D144" s="783" t="s">
        <v>1639</v>
      </c>
      <c r="E144" s="784">
        <v>0</v>
      </c>
      <c r="F144" s="784">
        <v>0</v>
      </c>
      <c r="G144" s="784">
        <v>0</v>
      </c>
      <c r="H144" s="784">
        <v>0.01</v>
      </c>
      <c r="I144" s="784">
        <v>0.01</v>
      </c>
      <c r="K144" s="784">
        <v>0.14000000000000001</v>
      </c>
      <c r="L144" s="784">
        <v>0.3</v>
      </c>
      <c r="M144" s="784">
        <v>0.56000000000000005</v>
      </c>
    </row>
    <row r="145" spans="1:13" ht="12.75" x14ac:dyDescent="0.2">
      <c r="A145" s="783" t="s">
        <v>1013</v>
      </c>
      <c r="B145" s="783" t="s">
        <v>201</v>
      </c>
      <c r="C145" s="783" t="s">
        <v>17</v>
      </c>
      <c r="D145" s="783" t="s">
        <v>1639</v>
      </c>
      <c r="E145" s="784">
        <v>0</v>
      </c>
      <c r="F145" s="784">
        <v>0</v>
      </c>
      <c r="G145" s="784">
        <v>0</v>
      </c>
      <c r="H145" s="784">
        <v>0</v>
      </c>
      <c r="I145" s="784">
        <v>0</v>
      </c>
      <c r="K145" s="784">
        <v>0</v>
      </c>
      <c r="L145" s="784">
        <v>0</v>
      </c>
      <c r="M145" s="784">
        <v>0</v>
      </c>
    </row>
    <row r="146" spans="1:13" ht="12.75" x14ac:dyDescent="0.2">
      <c r="A146" s="783" t="s">
        <v>1640</v>
      </c>
      <c r="B146" s="783" t="s">
        <v>201</v>
      </c>
      <c r="C146" s="783" t="s">
        <v>8</v>
      </c>
      <c r="D146" s="783" t="s">
        <v>1641</v>
      </c>
      <c r="E146" s="784">
        <v>0</v>
      </c>
      <c r="F146" s="784">
        <v>0</v>
      </c>
      <c r="G146" s="784">
        <v>0</v>
      </c>
      <c r="H146" s="784">
        <v>0</v>
      </c>
      <c r="I146" s="784">
        <v>0</v>
      </c>
      <c r="K146" s="784">
        <v>0</v>
      </c>
      <c r="L146" s="784">
        <v>0</v>
      </c>
      <c r="M146" s="784">
        <v>0</v>
      </c>
    </row>
    <row r="147" spans="1:13" ht="12.75" x14ac:dyDescent="0.2">
      <c r="A147" s="783" t="s">
        <v>1642</v>
      </c>
      <c r="B147" s="783" t="s">
        <v>201</v>
      </c>
      <c r="C147" s="783" t="s">
        <v>8</v>
      </c>
      <c r="D147" s="783" t="s">
        <v>1641</v>
      </c>
      <c r="E147" s="784">
        <v>0</v>
      </c>
      <c r="F147" s="784">
        <v>0</v>
      </c>
      <c r="G147" s="784">
        <v>0</v>
      </c>
      <c r="H147" s="784">
        <v>0</v>
      </c>
      <c r="I147" s="784">
        <v>0</v>
      </c>
      <c r="K147" s="784">
        <v>0</v>
      </c>
      <c r="L147" s="784">
        <v>0</v>
      </c>
      <c r="M147" s="784">
        <v>0</v>
      </c>
    </row>
    <row r="148" spans="1:13" ht="12.75" x14ac:dyDescent="0.2">
      <c r="A148" s="783" t="s">
        <v>1643</v>
      </c>
      <c r="B148" s="783" t="s">
        <v>201</v>
      </c>
      <c r="C148" s="783" t="s">
        <v>8</v>
      </c>
      <c r="D148" s="783" t="s">
        <v>1641</v>
      </c>
      <c r="E148" s="784">
        <v>0</v>
      </c>
      <c r="F148" s="784">
        <v>0</v>
      </c>
      <c r="G148" s="784">
        <v>0</v>
      </c>
      <c r="H148" s="784">
        <v>0</v>
      </c>
      <c r="I148" s="784">
        <v>0</v>
      </c>
      <c r="K148" s="784">
        <v>0</v>
      </c>
      <c r="L148" s="784">
        <v>0</v>
      </c>
      <c r="M148" s="784">
        <v>0</v>
      </c>
    </row>
    <row r="149" spans="1:13" ht="12.75" x14ac:dyDescent="0.2">
      <c r="A149" s="783" t="s">
        <v>1644</v>
      </c>
      <c r="B149" s="783" t="s">
        <v>201</v>
      </c>
      <c r="C149" s="783" t="s">
        <v>8</v>
      </c>
      <c r="D149" s="783" t="s">
        <v>1641</v>
      </c>
      <c r="E149" s="784">
        <v>0</v>
      </c>
      <c r="F149" s="784">
        <v>0</v>
      </c>
      <c r="G149" s="784">
        <v>0</v>
      </c>
      <c r="H149" s="784">
        <v>0</v>
      </c>
      <c r="I149" s="784">
        <v>0</v>
      </c>
      <c r="K149" s="784">
        <v>0</v>
      </c>
      <c r="L149" s="784">
        <v>0</v>
      </c>
      <c r="M149" s="784">
        <v>0</v>
      </c>
    </row>
    <row r="150" spans="1:13" ht="12.75" x14ac:dyDescent="0.2">
      <c r="A150" s="783" t="s">
        <v>1658</v>
      </c>
      <c r="B150" s="783" t="s">
        <v>201</v>
      </c>
      <c r="C150" s="783" t="s">
        <v>8</v>
      </c>
      <c r="D150" s="783" t="s">
        <v>1659</v>
      </c>
      <c r="E150" s="784">
        <v>0</v>
      </c>
      <c r="F150" s="784">
        <v>0</v>
      </c>
      <c r="G150" s="784">
        <v>0</v>
      </c>
      <c r="H150" s="784">
        <v>0</v>
      </c>
      <c r="I150" s="784">
        <v>0</v>
      </c>
      <c r="K150" s="784">
        <v>0</v>
      </c>
      <c r="L150" s="784">
        <v>0</v>
      </c>
      <c r="M150" s="784">
        <v>0</v>
      </c>
    </row>
    <row r="151" spans="1:13" ht="12.75" x14ac:dyDescent="0.2">
      <c r="A151" s="783" t="s">
        <v>1660</v>
      </c>
      <c r="B151" s="783" t="s">
        <v>201</v>
      </c>
      <c r="C151" s="783" t="s">
        <v>162</v>
      </c>
      <c r="D151" s="783" t="s">
        <v>1661</v>
      </c>
      <c r="E151" s="784">
        <v>0</v>
      </c>
      <c r="F151" s="784">
        <v>0</v>
      </c>
      <c r="G151" s="784">
        <v>0</v>
      </c>
      <c r="H151" s="784">
        <v>0</v>
      </c>
      <c r="I151" s="784">
        <v>0</v>
      </c>
      <c r="K151" s="784">
        <v>0</v>
      </c>
      <c r="L151" s="784">
        <v>0</v>
      </c>
      <c r="M151" s="784">
        <v>0</v>
      </c>
    </row>
    <row r="152" spans="1:13" ht="12.75" x14ac:dyDescent="0.2">
      <c r="A152" s="783" t="s">
        <v>1662</v>
      </c>
      <c r="B152" s="783" t="s">
        <v>201</v>
      </c>
      <c r="C152" s="783" t="s">
        <v>162</v>
      </c>
      <c r="D152" s="783" t="s">
        <v>1661</v>
      </c>
      <c r="E152" s="784">
        <v>0</v>
      </c>
      <c r="F152" s="784">
        <v>0</v>
      </c>
      <c r="G152" s="784">
        <v>0</v>
      </c>
      <c r="H152" s="784">
        <v>0</v>
      </c>
      <c r="I152" s="784">
        <v>0</v>
      </c>
      <c r="K152" s="784">
        <v>0</v>
      </c>
      <c r="L152" s="784">
        <v>0</v>
      </c>
      <c r="M152" s="784">
        <v>0</v>
      </c>
    </row>
    <row r="153" spans="1:13" ht="12.75" x14ac:dyDescent="0.2">
      <c r="A153" s="783" t="s">
        <v>1766</v>
      </c>
      <c r="B153" s="783" t="s">
        <v>201</v>
      </c>
      <c r="C153" s="783" t="s">
        <v>44</v>
      </c>
      <c r="D153" s="783" t="s">
        <v>1663</v>
      </c>
      <c r="E153" s="784">
        <v>0</v>
      </c>
      <c r="F153" s="784">
        <v>0</v>
      </c>
      <c r="G153" s="784">
        <v>0</v>
      </c>
      <c r="H153" s="784">
        <v>0</v>
      </c>
      <c r="I153" s="784">
        <v>0</v>
      </c>
      <c r="K153" s="784">
        <v>0</v>
      </c>
      <c r="L153" s="784">
        <v>0</v>
      </c>
      <c r="M153" s="784">
        <v>0</v>
      </c>
    </row>
    <row r="154" spans="1:13" ht="12.75" x14ac:dyDescent="0.2">
      <c r="A154" s="783" t="s">
        <v>835</v>
      </c>
      <c r="B154" s="783" t="s">
        <v>201</v>
      </c>
      <c r="C154" s="783" t="s">
        <v>44</v>
      </c>
      <c r="D154" s="783" t="s">
        <v>1663</v>
      </c>
      <c r="E154" s="784">
        <v>0</v>
      </c>
      <c r="F154" s="784">
        <v>0</v>
      </c>
      <c r="G154" s="784">
        <v>0</v>
      </c>
      <c r="H154" s="784">
        <v>0</v>
      </c>
      <c r="I154" s="784">
        <v>0</v>
      </c>
      <c r="K154" s="784">
        <v>0</v>
      </c>
      <c r="L154" s="784">
        <v>0</v>
      </c>
      <c r="M154" s="784">
        <v>0</v>
      </c>
    </row>
    <row r="155" spans="1:13" ht="12.75" x14ac:dyDescent="0.2">
      <c r="A155" s="783" t="s">
        <v>1532</v>
      </c>
      <c r="B155" s="783" t="s">
        <v>201</v>
      </c>
      <c r="C155" s="783" t="s">
        <v>44</v>
      </c>
      <c r="D155" s="783" t="s">
        <v>1663</v>
      </c>
      <c r="E155" s="784">
        <v>0</v>
      </c>
      <c r="F155" s="784">
        <v>0</v>
      </c>
      <c r="G155" s="784">
        <v>0</v>
      </c>
      <c r="H155" s="784">
        <v>0</v>
      </c>
      <c r="I155" s="784">
        <v>0</v>
      </c>
      <c r="K155" s="784">
        <v>0</v>
      </c>
      <c r="L155" s="784">
        <v>0</v>
      </c>
      <c r="M155" s="784">
        <v>0</v>
      </c>
    </row>
    <row r="156" spans="1:13" ht="12.75" x14ac:dyDescent="0.2">
      <c r="A156" s="783" t="s">
        <v>1664</v>
      </c>
      <c r="B156" s="783" t="s">
        <v>201</v>
      </c>
      <c r="C156" s="783" t="s">
        <v>44</v>
      </c>
      <c r="D156" s="783" t="s">
        <v>1663</v>
      </c>
      <c r="E156" s="784">
        <v>0</v>
      </c>
      <c r="F156" s="784">
        <v>0</v>
      </c>
      <c r="G156" s="784">
        <v>0</v>
      </c>
      <c r="H156" s="784">
        <v>0</v>
      </c>
      <c r="I156" s="784">
        <v>0</v>
      </c>
      <c r="K156" s="784">
        <v>0</v>
      </c>
      <c r="L156" s="784">
        <v>0</v>
      </c>
      <c r="M156" s="784">
        <v>0</v>
      </c>
    </row>
    <row r="157" spans="1:13" ht="12.75" x14ac:dyDescent="0.2">
      <c r="A157" s="783" t="s">
        <v>1534</v>
      </c>
      <c r="B157" s="783" t="s">
        <v>201</v>
      </c>
      <c r="C157" s="783" t="s">
        <v>44</v>
      </c>
      <c r="D157" s="783" t="s">
        <v>1663</v>
      </c>
      <c r="E157" s="784">
        <v>0</v>
      </c>
      <c r="F157" s="784">
        <v>0</v>
      </c>
      <c r="G157" s="784">
        <v>0</v>
      </c>
      <c r="H157" s="784">
        <v>0</v>
      </c>
      <c r="I157" s="784">
        <v>0</v>
      </c>
      <c r="K157" s="784">
        <v>0</v>
      </c>
      <c r="L157" s="784">
        <v>0</v>
      </c>
      <c r="M157" s="784">
        <v>0</v>
      </c>
    </row>
    <row r="158" spans="1:13" ht="12.75" x14ac:dyDescent="0.2">
      <c r="A158" s="783" t="s">
        <v>1536</v>
      </c>
      <c r="B158" s="783" t="s">
        <v>201</v>
      </c>
      <c r="C158" s="783" t="s">
        <v>44</v>
      </c>
      <c r="D158" s="783" t="s">
        <v>1663</v>
      </c>
      <c r="E158" s="784">
        <v>0</v>
      </c>
      <c r="F158" s="784">
        <v>0</v>
      </c>
      <c r="G158" s="784">
        <v>0</v>
      </c>
      <c r="H158" s="784">
        <v>0</v>
      </c>
      <c r="I158" s="784">
        <v>0</v>
      </c>
      <c r="K158" s="784">
        <v>0</v>
      </c>
      <c r="L158" s="784">
        <v>0</v>
      </c>
      <c r="M158" s="784">
        <v>0</v>
      </c>
    </row>
    <row r="159" spans="1:13" ht="12.75" x14ac:dyDescent="0.2">
      <c r="A159" s="783" t="s">
        <v>1538</v>
      </c>
      <c r="B159" s="783" t="s">
        <v>201</v>
      </c>
      <c r="C159" s="783" t="s">
        <v>44</v>
      </c>
      <c r="D159" s="783" t="s">
        <v>1663</v>
      </c>
      <c r="E159" s="784">
        <v>0</v>
      </c>
      <c r="F159" s="784">
        <v>0</v>
      </c>
      <c r="G159" s="784">
        <v>0</v>
      </c>
      <c r="H159" s="784">
        <v>0</v>
      </c>
      <c r="I159" s="784">
        <v>0</v>
      </c>
      <c r="K159" s="784">
        <v>0</v>
      </c>
      <c r="L159" s="784">
        <v>0</v>
      </c>
      <c r="M159" s="784">
        <v>0</v>
      </c>
    </row>
    <row r="160" spans="1:13" ht="12.75" x14ac:dyDescent="0.2">
      <c r="A160" s="783" t="s">
        <v>1540</v>
      </c>
      <c r="B160" s="783" t="s">
        <v>201</v>
      </c>
      <c r="C160" s="783" t="s">
        <v>44</v>
      </c>
      <c r="D160" s="783" t="s">
        <v>1663</v>
      </c>
      <c r="E160" s="784">
        <v>0</v>
      </c>
      <c r="F160" s="784">
        <v>0</v>
      </c>
      <c r="G160" s="784">
        <v>0</v>
      </c>
      <c r="H160" s="784">
        <v>0</v>
      </c>
      <c r="I160" s="784">
        <v>0</v>
      </c>
      <c r="K160" s="784">
        <v>0</v>
      </c>
      <c r="L160" s="784">
        <v>0</v>
      </c>
      <c r="M160" s="784">
        <v>0</v>
      </c>
    </row>
    <row r="161" spans="1:13" ht="12.75" x14ac:dyDescent="0.2">
      <c r="A161" s="783" t="s">
        <v>1542</v>
      </c>
      <c r="B161" s="783" t="s">
        <v>201</v>
      </c>
      <c r="C161" s="783" t="s">
        <v>44</v>
      </c>
      <c r="D161" s="783" t="s">
        <v>1663</v>
      </c>
      <c r="E161" s="784">
        <v>0</v>
      </c>
      <c r="F161" s="784">
        <v>0</v>
      </c>
      <c r="G161" s="784">
        <v>0</v>
      </c>
      <c r="H161" s="784">
        <v>0</v>
      </c>
      <c r="I161" s="784">
        <v>0</v>
      </c>
      <c r="K161" s="784">
        <v>0</v>
      </c>
      <c r="L161" s="784">
        <v>0</v>
      </c>
      <c r="M161" s="784">
        <v>0</v>
      </c>
    </row>
    <row r="162" spans="1:13" ht="12.75" x14ac:dyDescent="0.2">
      <c r="A162" s="783" t="s">
        <v>831</v>
      </c>
      <c r="B162" s="783" t="s">
        <v>201</v>
      </c>
      <c r="C162" s="783" t="s">
        <v>44</v>
      </c>
      <c r="D162" s="783" t="s">
        <v>1663</v>
      </c>
      <c r="E162" s="784">
        <v>0</v>
      </c>
      <c r="F162" s="784">
        <v>0</v>
      </c>
      <c r="G162" s="784">
        <v>0</v>
      </c>
      <c r="H162" s="784">
        <v>0</v>
      </c>
      <c r="I162" s="784">
        <v>0</v>
      </c>
      <c r="K162" s="784">
        <v>0</v>
      </c>
      <c r="L162" s="784">
        <v>0</v>
      </c>
      <c r="M162" s="784">
        <v>0</v>
      </c>
    </row>
    <row r="163" spans="1:13" ht="12.75" x14ac:dyDescent="0.2">
      <c r="A163" s="783" t="s">
        <v>1544</v>
      </c>
      <c r="B163" s="783" t="s">
        <v>201</v>
      </c>
      <c r="C163" s="783" t="s">
        <v>744</v>
      </c>
      <c r="D163" s="783" t="s">
        <v>1665</v>
      </c>
      <c r="E163" s="784">
        <v>0</v>
      </c>
      <c r="F163" s="784">
        <v>0</v>
      </c>
      <c r="G163" s="784">
        <v>0</v>
      </c>
      <c r="H163" s="784">
        <v>0</v>
      </c>
      <c r="I163" s="784">
        <v>0</v>
      </c>
      <c r="K163" s="784">
        <v>0</v>
      </c>
      <c r="L163" s="784">
        <v>0</v>
      </c>
      <c r="M163" s="784">
        <v>0</v>
      </c>
    </row>
    <row r="164" spans="1:13" ht="12.75" x14ac:dyDescent="0.2">
      <c r="A164" s="783" t="s">
        <v>1666</v>
      </c>
      <c r="B164" s="783" t="s">
        <v>201</v>
      </c>
      <c r="C164" s="783" t="s">
        <v>17</v>
      </c>
      <c r="D164" s="783" t="s">
        <v>1667</v>
      </c>
      <c r="E164" s="784">
        <v>0</v>
      </c>
      <c r="F164" s="784">
        <v>0</v>
      </c>
      <c r="G164" s="784">
        <v>0</v>
      </c>
      <c r="H164" s="784">
        <v>0</v>
      </c>
      <c r="I164" s="784">
        <v>0</v>
      </c>
      <c r="K164" s="784">
        <v>0</v>
      </c>
      <c r="L164" s="784">
        <v>0</v>
      </c>
      <c r="M164" s="784">
        <v>0</v>
      </c>
    </row>
    <row r="165" spans="1:13" ht="12.75" x14ac:dyDescent="0.2">
      <c r="A165" s="785" t="s">
        <v>598</v>
      </c>
      <c r="B165" s="785" t="s">
        <v>199</v>
      </c>
      <c r="C165" s="785" t="s">
        <v>8</v>
      </c>
      <c r="D165" s="785" t="s">
        <v>1645</v>
      </c>
      <c r="E165" s="786">
        <v>0</v>
      </c>
      <c r="F165" s="786">
        <v>0</v>
      </c>
      <c r="G165" s="786">
        <v>0</v>
      </c>
      <c r="H165" s="786">
        <v>0</v>
      </c>
      <c r="I165" s="786">
        <v>0</v>
      </c>
      <c r="K165" s="786">
        <v>0</v>
      </c>
      <c r="L165" s="786">
        <v>0</v>
      </c>
      <c r="M165" s="786">
        <v>0</v>
      </c>
    </row>
    <row r="166" spans="1:13" ht="12.75" x14ac:dyDescent="0.2">
      <c r="A166" s="785" t="s">
        <v>611</v>
      </c>
      <c r="B166" s="785" t="s">
        <v>199</v>
      </c>
      <c r="C166" s="785" t="s">
        <v>8</v>
      </c>
      <c r="D166" s="785" t="s">
        <v>1645</v>
      </c>
      <c r="E166" s="786">
        <v>0</v>
      </c>
      <c r="F166" s="786">
        <v>0</v>
      </c>
      <c r="G166" s="786">
        <v>0</v>
      </c>
      <c r="H166" s="786">
        <v>0</v>
      </c>
      <c r="I166" s="786">
        <v>0</v>
      </c>
      <c r="K166" s="786">
        <v>0</v>
      </c>
      <c r="L166" s="786">
        <v>0</v>
      </c>
      <c r="M166" s="786">
        <v>0</v>
      </c>
    </row>
    <row r="167" spans="1:13" ht="12.75" x14ac:dyDescent="0.2">
      <c r="A167" s="785" t="s">
        <v>624</v>
      </c>
      <c r="B167" s="785" t="s">
        <v>199</v>
      </c>
      <c r="C167" s="785" t="s">
        <v>8</v>
      </c>
      <c r="D167" s="785" t="s">
        <v>1645</v>
      </c>
      <c r="E167" s="786">
        <v>0</v>
      </c>
      <c r="F167" s="786">
        <v>0</v>
      </c>
      <c r="G167" s="786">
        <v>0</v>
      </c>
      <c r="H167" s="786">
        <v>0</v>
      </c>
      <c r="I167" s="786">
        <v>0</v>
      </c>
      <c r="K167" s="786">
        <v>0</v>
      </c>
      <c r="L167" s="786">
        <v>0</v>
      </c>
      <c r="M167" s="786">
        <v>0</v>
      </c>
    </row>
    <row r="168" spans="1:13" ht="12.75" x14ac:dyDescent="0.2">
      <c r="A168" s="785" t="s">
        <v>599</v>
      </c>
      <c r="B168" s="785" t="s">
        <v>199</v>
      </c>
      <c r="C168" s="785" t="s">
        <v>8</v>
      </c>
      <c r="D168" s="785" t="s">
        <v>1645</v>
      </c>
      <c r="E168" s="786">
        <v>0</v>
      </c>
      <c r="F168" s="786">
        <v>0</v>
      </c>
      <c r="G168" s="786">
        <v>0</v>
      </c>
      <c r="H168" s="786">
        <v>0</v>
      </c>
      <c r="I168" s="786">
        <v>0</v>
      </c>
      <c r="K168" s="786">
        <v>0</v>
      </c>
      <c r="L168" s="786">
        <v>0</v>
      </c>
      <c r="M168" s="786">
        <v>0</v>
      </c>
    </row>
    <row r="169" spans="1:13" ht="12.75" x14ac:dyDescent="0.2">
      <c r="A169" s="785" t="s">
        <v>612</v>
      </c>
      <c r="B169" s="785" t="s">
        <v>199</v>
      </c>
      <c r="C169" s="785" t="s">
        <v>8</v>
      </c>
      <c r="D169" s="785" t="s">
        <v>1645</v>
      </c>
      <c r="E169" s="786">
        <v>0</v>
      </c>
      <c r="F169" s="786">
        <v>0</v>
      </c>
      <c r="G169" s="786">
        <v>0</v>
      </c>
      <c r="H169" s="786">
        <v>0</v>
      </c>
      <c r="I169" s="786">
        <v>0</v>
      </c>
      <c r="K169" s="786">
        <v>0</v>
      </c>
      <c r="L169" s="786">
        <v>0</v>
      </c>
      <c r="M169" s="786">
        <v>0</v>
      </c>
    </row>
    <row r="170" spans="1:13" ht="12.75" x14ac:dyDescent="0.2">
      <c r="A170" s="785" t="s">
        <v>625</v>
      </c>
      <c r="B170" s="785" t="s">
        <v>199</v>
      </c>
      <c r="C170" s="785" t="s">
        <v>8</v>
      </c>
      <c r="D170" s="785" t="s">
        <v>1645</v>
      </c>
      <c r="E170" s="786">
        <v>0</v>
      </c>
      <c r="F170" s="786">
        <v>0</v>
      </c>
      <c r="G170" s="786">
        <v>0</v>
      </c>
      <c r="H170" s="786">
        <v>0</v>
      </c>
      <c r="I170" s="786">
        <v>0</v>
      </c>
      <c r="K170" s="786">
        <v>0</v>
      </c>
      <c r="L170" s="786">
        <v>0</v>
      </c>
      <c r="M170" s="786">
        <v>0</v>
      </c>
    </row>
    <row r="171" spans="1:13" ht="12.75" x14ac:dyDescent="0.2">
      <c r="A171" s="785" t="s">
        <v>600</v>
      </c>
      <c r="B171" s="785" t="s">
        <v>199</v>
      </c>
      <c r="C171" s="785" t="s">
        <v>8</v>
      </c>
      <c r="D171" s="785" t="s">
        <v>1645</v>
      </c>
      <c r="E171" s="786">
        <v>0</v>
      </c>
      <c r="F171" s="786">
        <v>0</v>
      </c>
      <c r="G171" s="786">
        <v>0</v>
      </c>
      <c r="H171" s="786">
        <v>0</v>
      </c>
      <c r="I171" s="786">
        <v>0</v>
      </c>
      <c r="K171" s="786">
        <v>0</v>
      </c>
      <c r="L171" s="786">
        <v>0</v>
      </c>
      <c r="M171" s="786">
        <v>0</v>
      </c>
    </row>
    <row r="172" spans="1:13" ht="12.75" x14ac:dyDescent="0.2">
      <c r="A172" s="785" t="s">
        <v>613</v>
      </c>
      <c r="B172" s="785" t="s">
        <v>199</v>
      </c>
      <c r="C172" s="785" t="s">
        <v>8</v>
      </c>
      <c r="D172" s="785" t="s">
        <v>1645</v>
      </c>
      <c r="E172" s="786">
        <v>0</v>
      </c>
      <c r="F172" s="786">
        <v>0</v>
      </c>
      <c r="G172" s="786">
        <v>0</v>
      </c>
      <c r="H172" s="786">
        <v>0</v>
      </c>
      <c r="I172" s="786">
        <v>0</v>
      </c>
      <c r="K172" s="786">
        <v>0</v>
      </c>
      <c r="L172" s="786">
        <v>0</v>
      </c>
      <c r="M172" s="786">
        <v>0</v>
      </c>
    </row>
    <row r="173" spans="1:13" ht="12.75" x14ac:dyDescent="0.2">
      <c r="A173" s="785" t="s">
        <v>626</v>
      </c>
      <c r="B173" s="785" t="s">
        <v>199</v>
      </c>
      <c r="C173" s="785" t="s">
        <v>8</v>
      </c>
      <c r="D173" s="785" t="s">
        <v>1645</v>
      </c>
      <c r="E173" s="786">
        <v>0</v>
      </c>
      <c r="F173" s="786">
        <v>0</v>
      </c>
      <c r="G173" s="786">
        <v>0</v>
      </c>
      <c r="H173" s="786">
        <v>0</v>
      </c>
      <c r="I173" s="786">
        <v>0</v>
      </c>
      <c r="K173" s="786">
        <v>0</v>
      </c>
      <c r="L173" s="786">
        <v>0</v>
      </c>
      <c r="M173" s="786">
        <v>0</v>
      </c>
    </row>
    <row r="174" spans="1:13" ht="12.75" x14ac:dyDescent="0.2">
      <c r="A174" s="785" t="s">
        <v>601</v>
      </c>
      <c r="B174" s="785" t="s">
        <v>199</v>
      </c>
      <c r="C174" s="785" t="s">
        <v>8</v>
      </c>
      <c r="D174" s="785" t="s">
        <v>1645</v>
      </c>
      <c r="E174" s="786">
        <v>0</v>
      </c>
      <c r="F174" s="786">
        <v>0</v>
      </c>
      <c r="G174" s="786">
        <v>0</v>
      </c>
      <c r="H174" s="786">
        <v>0</v>
      </c>
      <c r="I174" s="786">
        <v>0</v>
      </c>
      <c r="K174" s="786">
        <v>0</v>
      </c>
      <c r="L174" s="786">
        <v>0</v>
      </c>
      <c r="M174" s="786">
        <v>0</v>
      </c>
    </row>
    <row r="175" spans="1:13" ht="12.75" x14ac:dyDescent="0.2">
      <c r="A175" s="785" t="s">
        <v>614</v>
      </c>
      <c r="B175" s="785" t="s">
        <v>199</v>
      </c>
      <c r="C175" s="785" t="s">
        <v>8</v>
      </c>
      <c r="D175" s="785" t="s">
        <v>1645</v>
      </c>
      <c r="E175" s="786">
        <v>0</v>
      </c>
      <c r="F175" s="786">
        <v>0</v>
      </c>
      <c r="G175" s="786">
        <v>0</v>
      </c>
      <c r="H175" s="786">
        <v>0</v>
      </c>
      <c r="I175" s="786">
        <v>0</v>
      </c>
      <c r="K175" s="786">
        <v>0</v>
      </c>
      <c r="L175" s="786">
        <v>0</v>
      </c>
      <c r="M175" s="786">
        <v>0</v>
      </c>
    </row>
    <row r="176" spans="1:13" ht="12.75" x14ac:dyDescent="0.2">
      <c r="A176" s="785" t="s">
        <v>627</v>
      </c>
      <c r="B176" s="785" t="s">
        <v>199</v>
      </c>
      <c r="C176" s="785" t="s">
        <v>8</v>
      </c>
      <c r="D176" s="785" t="s">
        <v>1645</v>
      </c>
      <c r="E176" s="786">
        <v>0</v>
      </c>
      <c r="F176" s="786">
        <v>0</v>
      </c>
      <c r="G176" s="786">
        <v>0</v>
      </c>
      <c r="H176" s="786">
        <v>0</v>
      </c>
      <c r="I176" s="786">
        <v>0</v>
      </c>
      <c r="K176" s="786">
        <v>0</v>
      </c>
      <c r="L176" s="786">
        <v>0</v>
      </c>
      <c r="M176" s="786">
        <v>0</v>
      </c>
    </row>
    <row r="177" spans="1:13" ht="12.75" x14ac:dyDescent="0.2">
      <c r="A177" s="785" t="s">
        <v>602</v>
      </c>
      <c r="B177" s="785" t="s">
        <v>199</v>
      </c>
      <c r="C177" s="785" t="s">
        <v>8</v>
      </c>
      <c r="D177" s="785" t="s">
        <v>1645</v>
      </c>
      <c r="E177" s="786">
        <v>0</v>
      </c>
      <c r="F177" s="786">
        <v>0</v>
      </c>
      <c r="G177" s="786">
        <v>0</v>
      </c>
      <c r="H177" s="786">
        <v>0</v>
      </c>
      <c r="I177" s="786">
        <v>0</v>
      </c>
      <c r="K177" s="786">
        <v>0</v>
      </c>
      <c r="L177" s="786">
        <v>0</v>
      </c>
      <c r="M177" s="786">
        <v>0</v>
      </c>
    </row>
    <row r="178" spans="1:13" ht="12.75" x14ac:dyDescent="0.2">
      <c r="A178" s="785" t="s">
        <v>615</v>
      </c>
      <c r="B178" s="785" t="s">
        <v>199</v>
      </c>
      <c r="C178" s="785" t="s">
        <v>8</v>
      </c>
      <c r="D178" s="785" t="s">
        <v>1645</v>
      </c>
      <c r="E178" s="786">
        <v>0</v>
      </c>
      <c r="F178" s="786">
        <v>0</v>
      </c>
      <c r="G178" s="786">
        <v>0</v>
      </c>
      <c r="H178" s="786">
        <v>0</v>
      </c>
      <c r="I178" s="786">
        <v>0</v>
      </c>
      <c r="K178" s="786">
        <v>0</v>
      </c>
      <c r="L178" s="786">
        <v>0</v>
      </c>
      <c r="M178" s="786">
        <v>0</v>
      </c>
    </row>
    <row r="179" spans="1:13" ht="12.75" x14ac:dyDescent="0.2">
      <c r="A179" s="785" t="s">
        <v>628</v>
      </c>
      <c r="B179" s="785" t="s">
        <v>199</v>
      </c>
      <c r="C179" s="785" t="s">
        <v>8</v>
      </c>
      <c r="D179" s="785" t="s">
        <v>1645</v>
      </c>
      <c r="E179" s="786">
        <v>0</v>
      </c>
      <c r="F179" s="786">
        <v>0</v>
      </c>
      <c r="G179" s="786">
        <v>0</v>
      </c>
      <c r="H179" s="786">
        <v>0</v>
      </c>
      <c r="I179" s="786">
        <v>0</v>
      </c>
      <c r="K179" s="786">
        <v>0</v>
      </c>
      <c r="L179" s="786">
        <v>0</v>
      </c>
      <c r="M179" s="786">
        <v>0</v>
      </c>
    </row>
    <row r="180" spans="1:13" ht="12.75" x14ac:dyDescent="0.2">
      <c r="A180" s="785" t="s">
        <v>603</v>
      </c>
      <c r="B180" s="785" t="s">
        <v>199</v>
      </c>
      <c r="C180" s="785" t="s">
        <v>8</v>
      </c>
      <c r="D180" s="785" t="s">
        <v>1645</v>
      </c>
      <c r="E180" s="786">
        <v>0</v>
      </c>
      <c r="F180" s="786">
        <v>0</v>
      </c>
      <c r="G180" s="786">
        <v>0</v>
      </c>
      <c r="H180" s="786">
        <v>0</v>
      </c>
      <c r="I180" s="786">
        <v>0</v>
      </c>
      <c r="K180" s="786">
        <v>0</v>
      </c>
      <c r="L180" s="786">
        <v>0</v>
      </c>
      <c r="M180" s="786">
        <v>0</v>
      </c>
    </row>
    <row r="181" spans="1:13" ht="12.75" x14ac:dyDescent="0.2">
      <c r="A181" s="785" t="s">
        <v>616</v>
      </c>
      <c r="B181" s="785" t="s">
        <v>199</v>
      </c>
      <c r="C181" s="785" t="s">
        <v>8</v>
      </c>
      <c r="D181" s="785" t="s">
        <v>1645</v>
      </c>
      <c r="E181" s="786">
        <v>0</v>
      </c>
      <c r="F181" s="786">
        <v>0</v>
      </c>
      <c r="G181" s="786">
        <v>0</v>
      </c>
      <c r="H181" s="786">
        <v>0</v>
      </c>
      <c r="I181" s="786">
        <v>0</v>
      </c>
      <c r="K181" s="786">
        <v>0</v>
      </c>
      <c r="L181" s="786">
        <v>0</v>
      </c>
      <c r="M181" s="786">
        <v>0</v>
      </c>
    </row>
    <row r="182" spans="1:13" ht="12.75" x14ac:dyDescent="0.2">
      <c r="A182" s="785" t="s">
        <v>629</v>
      </c>
      <c r="B182" s="785" t="s">
        <v>199</v>
      </c>
      <c r="C182" s="785" t="s">
        <v>8</v>
      </c>
      <c r="D182" s="785" t="s">
        <v>1645</v>
      </c>
      <c r="E182" s="786">
        <v>0</v>
      </c>
      <c r="F182" s="786">
        <v>0</v>
      </c>
      <c r="G182" s="786">
        <v>0</v>
      </c>
      <c r="H182" s="786">
        <v>0</v>
      </c>
      <c r="I182" s="786">
        <v>0</v>
      </c>
      <c r="K182" s="786">
        <v>0</v>
      </c>
      <c r="L182" s="786">
        <v>0</v>
      </c>
      <c r="M182" s="786">
        <v>0</v>
      </c>
    </row>
    <row r="183" spans="1:13" ht="12.75" x14ac:dyDescent="0.2">
      <c r="A183" s="785" t="s">
        <v>604</v>
      </c>
      <c r="B183" s="785" t="s">
        <v>199</v>
      </c>
      <c r="C183" s="785" t="s">
        <v>8</v>
      </c>
      <c r="D183" s="785" t="s">
        <v>1645</v>
      </c>
      <c r="E183" s="786">
        <v>0</v>
      </c>
      <c r="F183" s="786">
        <v>0</v>
      </c>
      <c r="G183" s="786">
        <v>0</v>
      </c>
      <c r="H183" s="786">
        <v>0</v>
      </c>
      <c r="I183" s="786">
        <v>0</v>
      </c>
      <c r="K183" s="786">
        <v>0</v>
      </c>
      <c r="L183" s="786">
        <v>0</v>
      </c>
      <c r="M183" s="786">
        <v>0</v>
      </c>
    </row>
    <row r="184" spans="1:13" ht="12.75" x14ac:dyDescent="0.2">
      <c r="A184" s="785" t="s">
        <v>617</v>
      </c>
      <c r="B184" s="785" t="s">
        <v>199</v>
      </c>
      <c r="C184" s="785" t="s">
        <v>8</v>
      </c>
      <c r="D184" s="785" t="s">
        <v>1645</v>
      </c>
      <c r="E184" s="786">
        <v>0</v>
      </c>
      <c r="F184" s="786">
        <v>0</v>
      </c>
      <c r="G184" s="786">
        <v>0</v>
      </c>
      <c r="H184" s="786">
        <v>0</v>
      </c>
      <c r="I184" s="786">
        <v>0</v>
      </c>
      <c r="K184" s="786">
        <v>0</v>
      </c>
      <c r="L184" s="786">
        <v>0</v>
      </c>
      <c r="M184" s="786">
        <v>0</v>
      </c>
    </row>
    <row r="185" spans="1:13" ht="12.75" x14ac:dyDescent="0.2">
      <c r="A185" s="785" t="s">
        <v>630</v>
      </c>
      <c r="B185" s="785" t="s">
        <v>199</v>
      </c>
      <c r="C185" s="785" t="s">
        <v>8</v>
      </c>
      <c r="D185" s="785" t="s">
        <v>1645</v>
      </c>
      <c r="E185" s="786">
        <v>0</v>
      </c>
      <c r="F185" s="786">
        <v>0</v>
      </c>
      <c r="G185" s="786">
        <v>0</v>
      </c>
      <c r="H185" s="786">
        <v>0</v>
      </c>
      <c r="I185" s="786">
        <v>0</v>
      </c>
      <c r="K185" s="786">
        <v>0</v>
      </c>
      <c r="L185" s="786">
        <v>0</v>
      </c>
      <c r="M185" s="786">
        <v>0</v>
      </c>
    </row>
    <row r="186" spans="1:13" ht="12.75" x14ac:dyDescent="0.2">
      <c r="A186" s="785" t="s">
        <v>605</v>
      </c>
      <c r="B186" s="785" t="s">
        <v>199</v>
      </c>
      <c r="C186" s="785" t="s">
        <v>8</v>
      </c>
      <c r="D186" s="785" t="s">
        <v>1645</v>
      </c>
      <c r="E186" s="786">
        <v>0</v>
      </c>
      <c r="F186" s="786">
        <v>0</v>
      </c>
      <c r="G186" s="786">
        <v>0</v>
      </c>
      <c r="H186" s="786">
        <v>0</v>
      </c>
      <c r="I186" s="786">
        <v>0</v>
      </c>
      <c r="K186" s="786">
        <v>0</v>
      </c>
      <c r="L186" s="786">
        <v>0</v>
      </c>
      <c r="M186" s="786">
        <v>0</v>
      </c>
    </row>
    <row r="187" spans="1:13" ht="12.75" x14ac:dyDescent="0.2">
      <c r="A187" s="785" t="s">
        <v>618</v>
      </c>
      <c r="B187" s="785" t="s">
        <v>199</v>
      </c>
      <c r="C187" s="785" t="s">
        <v>8</v>
      </c>
      <c r="D187" s="785" t="s">
        <v>1645</v>
      </c>
      <c r="E187" s="786">
        <v>0</v>
      </c>
      <c r="F187" s="786">
        <v>0</v>
      </c>
      <c r="G187" s="786">
        <v>0</v>
      </c>
      <c r="H187" s="786">
        <v>0</v>
      </c>
      <c r="I187" s="786">
        <v>0</v>
      </c>
      <c r="K187" s="786">
        <v>0</v>
      </c>
      <c r="L187" s="786">
        <v>0</v>
      </c>
      <c r="M187" s="786">
        <v>0</v>
      </c>
    </row>
    <row r="188" spans="1:13" ht="12.75" x14ac:dyDescent="0.2">
      <c r="A188" s="785" t="s">
        <v>631</v>
      </c>
      <c r="B188" s="785" t="s">
        <v>199</v>
      </c>
      <c r="C188" s="785" t="s">
        <v>8</v>
      </c>
      <c r="D188" s="785" t="s">
        <v>1645</v>
      </c>
      <c r="E188" s="786">
        <v>0</v>
      </c>
      <c r="F188" s="786">
        <v>0</v>
      </c>
      <c r="G188" s="786">
        <v>0</v>
      </c>
      <c r="H188" s="786">
        <v>0</v>
      </c>
      <c r="I188" s="786">
        <v>0</v>
      </c>
      <c r="K188" s="786">
        <v>0</v>
      </c>
      <c r="L188" s="786">
        <v>0</v>
      </c>
      <c r="M188" s="786">
        <v>0</v>
      </c>
    </row>
    <row r="189" spans="1:13" ht="12.75" x14ac:dyDescent="0.2">
      <c r="A189" s="785" t="s">
        <v>606</v>
      </c>
      <c r="B189" s="785" t="s">
        <v>199</v>
      </c>
      <c r="C189" s="785" t="s">
        <v>8</v>
      </c>
      <c r="D189" s="785" t="s">
        <v>1645</v>
      </c>
      <c r="E189" s="786">
        <v>0</v>
      </c>
      <c r="F189" s="786">
        <v>0</v>
      </c>
      <c r="G189" s="786">
        <v>0</v>
      </c>
      <c r="H189" s="786">
        <v>0</v>
      </c>
      <c r="I189" s="786">
        <v>0</v>
      </c>
      <c r="K189" s="786">
        <v>0</v>
      </c>
      <c r="L189" s="786">
        <v>0</v>
      </c>
      <c r="M189" s="786">
        <v>0</v>
      </c>
    </row>
    <row r="190" spans="1:13" ht="12.75" x14ac:dyDescent="0.2">
      <c r="A190" s="785" t="s">
        <v>619</v>
      </c>
      <c r="B190" s="785" t="s">
        <v>199</v>
      </c>
      <c r="C190" s="785" t="s">
        <v>8</v>
      </c>
      <c r="D190" s="785" t="s">
        <v>1645</v>
      </c>
      <c r="E190" s="786">
        <v>0</v>
      </c>
      <c r="F190" s="786">
        <v>0</v>
      </c>
      <c r="G190" s="786">
        <v>0</v>
      </c>
      <c r="H190" s="786">
        <v>0</v>
      </c>
      <c r="I190" s="786">
        <v>0</v>
      </c>
      <c r="K190" s="786">
        <v>0</v>
      </c>
      <c r="L190" s="786">
        <v>0</v>
      </c>
      <c r="M190" s="786">
        <v>0</v>
      </c>
    </row>
    <row r="191" spans="1:13" ht="12.75" x14ac:dyDescent="0.2">
      <c r="A191" s="785" t="s">
        <v>632</v>
      </c>
      <c r="B191" s="785" t="s">
        <v>199</v>
      </c>
      <c r="C191" s="785" t="s">
        <v>8</v>
      </c>
      <c r="D191" s="785" t="s">
        <v>1645</v>
      </c>
      <c r="E191" s="786">
        <v>0</v>
      </c>
      <c r="F191" s="786">
        <v>0</v>
      </c>
      <c r="G191" s="786">
        <v>0</v>
      </c>
      <c r="H191" s="786">
        <v>0</v>
      </c>
      <c r="I191" s="786">
        <v>0</v>
      </c>
      <c r="K191" s="786">
        <v>0</v>
      </c>
      <c r="L191" s="786">
        <v>0</v>
      </c>
      <c r="M191" s="786">
        <v>0</v>
      </c>
    </row>
    <row r="192" spans="1:13" ht="12.75" x14ac:dyDescent="0.2">
      <c r="A192" s="785" t="s">
        <v>607</v>
      </c>
      <c r="B192" s="785" t="s">
        <v>199</v>
      </c>
      <c r="C192" s="785" t="s">
        <v>8</v>
      </c>
      <c r="D192" s="785" t="s">
        <v>1645</v>
      </c>
      <c r="E192" s="786">
        <v>0</v>
      </c>
      <c r="F192" s="786">
        <v>0</v>
      </c>
      <c r="G192" s="786">
        <v>0</v>
      </c>
      <c r="H192" s="786">
        <v>0</v>
      </c>
      <c r="I192" s="786">
        <v>0</v>
      </c>
      <c r="K192" s="786">
        <v>0</v>
      </c>
      <c r="L192" s="786">
        <v>0</v>
      </c>
      <c r="M192" s="786">
        <v>0</v>
      </c>
    </row>
    <row r="193" spans="1:13" ht="12.75" x14ac:dyDescent="0.2">
      <c r="A193" s="785" t="s">
        <v>620</v>
      </c>
      <c r="B193" s="785" t="s">
        <v>199</v>
      </c>
      <c r="C193" s="785" t="s">
        <v>8</v>
      </c>
      <c r="D193" s="785" t="s">
        <v>1645</v>
      </c>
      <c r="E193" s="786">
        <v>0</v>
      </c>
      <c r="F193" s="786">
        <v>0</v>
      </c>
      <c r="G193" s="786">
        <v>0</v>
      </c>
      <c r="H193" s="786">
        <v>0</v>
      </c>
      <c r="I193" s="786">
        <v>0</v>
      </c>
      <c r="K193" s="786">
        <v>0</v>
      </c>
      <c r="L193" s="786">
        <v>0</v>
      </c>
      <c r="M193" s="786">
        <v>0</v>
      </c>
    </row>
    <row r="194" spans="1:13" ht="12.75" x14ac:dyDescent="0.2">
      <c r="A194" s="785" t="s">
        <v>633</v>
      </c>
      <c r="B194" s="785" t="s">
        <v>199</v>
      </c>
      <c r="C194" s="785" t="s">
        <v>8</v>
      </c>
      <c r="D194" s="785" t="s">
        <v>1645</v>
      </c>
      <c r="E194" s="786">
        <v>0</v>
      </c>
      <c r="F194" s="786">
        <v>0</v>
      </c>
      <c r="G194" s="786">
        <v>0</v>
      </c>
      <c r="H194" s="786">
        <v>0</v>
      </c>
      <c r="I194" s="786">
        <v>0</v>
      </c>
      <c r="K194" s="786">
        <v>0</v>
      </c>
      <c r="L194" s="786">
        <v>0</v>
      </c>
      <c r="M194" s="786">
        <v>0</v>
      </c>
    </row>
    <row r="195" spans="1:13" ht="12.75" x14ac:dyDescent="0.2">
      <c r="A195" s="785" t="s">
        <v>608</v>
      </c>
      <c r="B195" s="785" t="s">
        <v>199</v>
      </c>
      <c r="C195" s="785" t="s">
        <v>8</v>
      </c>
      <c r="D195" s="785" t="s">
        <v>1645</v>
      </c>
      <c r="E195" s="786">
        <v>0</v>
      </c>
      <c r="F195" s="786">
        <v>0</v>
      </c>
      <c r="G195" s="786">
        <v>0</v>
      </c>
      <c r="H195" s="786">
        <v>0</v>
      </c>
      <c r="I195" s="786">
        <v>0</v>
      </c>
      <c r="K195" s="786">
        <v>0</v>
      </c>
      <c r="L195" s="786">
        <v>0</v>
      </c>
      <c r="M195" s="786">
        <v>0</v>
      </c>
    </row>
    <row r="196" spans="1:13" ht="12.75" x14ac:dyDescent="0.2">
      <c r="A196" s="785" t="s">
        <v>621</v>
      </c>
      <c r="B196" s="785" t="s">
        <v>199</v>
      </c>
      <c r="C196" s="785" t="s">
        <v>8</v>
      </c>
      <c r="D196" s="785" t="s">
        <v>1645</v>
      </c>
      <c r="E196" s="786">
        <v>0</v>
      </c>
      <c r="F196" s="786">
        <v>0</v>
      </c>
      <c r="G196" s="786">
        <v>0</v>
      </c>
      <c r="H196" s="786">
        <v>0</v>
      </c>
      <c r="I196" s="786">
        <v>0</v>
      </c>
      <c r="K196" s="786">
        <v>0</v>
      </c>
      <c r="L196" s="786">
        <v>0</v>
      </c>
      <c r="M196" s="786">
        <v>0</v>
      </c>
    </row>
    <row r="197" spans="1:13" ht="12.75" x14ac:dyDescent="0.2">
      <c r="A197" s="785" t="s">
        <v>634</v>
      </c>
      <c r="B197" s="785" t="s">
        <v>199</v>
      </c>
      <c r="C197" s="785" t="s">
        <v>8</v>
      </c>
      <c r="D197" s="785" t="s">
        <v>1645</v>
      </c>
      <c r="E197" s="786">
        <v>0</v>
      </c>
      <c r="F197" s="786">
        <v>0</v>
      </c>
      <c r="G197" s="786">
        <v>0</v>
      </c>
      <c r="H197" s="786">
        <v>0</v>
      </c>
      <c r="I197" s="786">
        <v>0</v>
      </c>
      <c r="K197" s="786">
        <v>0</v>
      </c>
      <c r="L197" s="786">
        <v>0</v>
      </c>
      <c r="M197" s="786">
        <v>0</v>
      </c>
    </row>
    <row r="198" spans="1:13" ht="12.75" x14ac:dyDescent="0.2">
      <c r="A198" s="785" t="s">
        <v>636</v>
      </c>
      <c r="B198" s="785" t="s">
        <v>199</v>
      </c>
      <c r="C198" s="785" t="s">
        <v>8</v>
      </c>
      <c r="D198" s="785" t="s">
        <v>1645</v>
      </c>
      <c r="E198" s="786">
        <v>0.03</v>
      </c>
      <c r="F198" s="786">
        <v>0.01</v>
      </c>
      <c r="G198" s="786">
        <v>0.01</v>
      </c>
      <c r="H198" s="786">
        <v>0</v>
      </c>
      <c r="I198" s="786">
        <v>0</v>
      </c>
      <c r="K198" s="786">
        <v>0</v>
      </c>
      <c r="L198" s="786">
        <v>0</v>
      </c>
      <c r="M198" s="786">
        <v>0</v>
      </c>
    </row>
    <row r="199" spans="1:13" ht="12.75" x14ac:dyDescent="0.2">
      <c r="A199" s="785" t="s">
        <v>638</v>
      </c>
      <c r="B199" s="785" t="s">
        <v>199</v>
      </c>
      <c r="C199" s="785" t="s">
        <v>8</v>
      </c>
      <c r="D199" s="785" t="s">
        <v>1645</v>
      </c>
      <c r="E199" s="786">
        <v>0.13</v>
      </c>
      <c r="F199" s="786">
        <v>0.09</v>
      </c>
      <c r="G199" s="786">
        <v>0.05</v>
      </c>
      <c r="H199" s="786">
        <v>0.04</v>
      </c>
      <c r="I199" s="786">
        <v>0.03</v>
      </c>
      <c r="K199" s="786">
        <v>0.25</v>
      </c>
      <c r="L199" s="786">
        <v>0.37</v>
      </c>
      <c r="M199" s="786">
        <v>0.38</v>
      </c>
    </row>
    <row r="200" spans="1:13" ht="12.75" x14ac:dyDescent="0.2">
      <c r="A200" s="785" t="s">
        <v>640</v>
      </c>
      <c r="B200" s="785" t="s">
        <v>199</v>
      </c>
      <c r="C200" s="785" t="s">
        <v>8</v>
      </c>
      <c r="D200" s="785" t="s">
        <v>1645</v>
      </c>
      <c r="E200" s="786">
        <v>0.1</v>
      </c>
      <c r="F200" s="786">
        <v>0.09</v>
      </c>
      <c r="G200" s="786">
        <v>0.08</v>
      </c>
      <c r="H200" s="786">
        <v>0.06</v>
      </c>
      <c r="I200" s="786">
        <v>0.06</v>
      </c>
      <c r="K200" s="786">
        <v>0.25</v>
      </c>
      <c r="L200" s="786">
        <v>0.37</v>
      </c>
      <c r="M200" s="786">
        <v>0.38</v>
      </c>
    </row>
    <row r="201" spans="1:13" ht="12.75" x14ac:dyDescent="0.2">
      <c r="A201" s="785" t="s">
        <v>642</v>
      </c>
      <c r="B201" s="785" t="s">
        <v>199</v>
      </c>
      <c r="C201" s="785" t="s">
        <v>8</v>
      </c>
      <c r="D201" s="785" t="s">
        <v>1645</v>
      </c>
      <c r="E201" s="786">
        <v>0.25</v>
      </c>
      <c r="F201" s="786">
        <v>0.23</v>
      </c>
      <c r="G201" s="786">
        <v>0.21</v>
      </c>
      <c r="H201" s="786">
        <v>0.2</v>
      </c>
      <c r="I201" s="786">
        <v>0.2</v>
      </c>
      <c r="K201" s="786">
        <v>0.25</v>
      </c>
      <c r="L201" s="786">
        <v>0.38</v>
      </c>
      <c r="M201" s="786">
        <v>0.37</v>
      </c>
    </row>
    <row r="202" spans="1:13" ht="12.75" x14ac:dyDescent="0.2">
      <c r="A202" s="785" t="s">
        <v>644</v>
      </c>
      <c r="B202" s="785" t="s">
        <v>199</v>
      </c>
      <c r="C202" s="785" t="s">
        <v>8</v>
      </c>
      <c r="D202" s="785" t="s">
        <v>1645</v>
      </c>
      <c r="E202" s="786">
        <v>0.12</v>
      </c>
      <c r="F202" s="786">
        <v>0.19</v>
      </c>
      <c r="G202" s="786">
        <v>0.17</v>
      </c>
      <c r="H202" s="786">
        <v>0.17</v>
      </c>
      <c r="I202" s="786">
        <v>0.17</v>
      </c>
      <c r="K202" s="786">
        <v>0.25</v>
      </c>
      <c r="L202" s="786">
        <v>0.38</v>
      </c>
      <c r="M202" s="786">
        <v>0.38</v>
      </c>
    </row>
    <row r="203" spans="1:13" ht="12.75" x14ac:dyDescent="0.2">
      <c r="A203" s="785" t="s">
        <v>648</v>
      </c>
      <c r="B203" s="785" t="s">
        <v>199</v>
      </c>
      <c r="C203" s="785" t="s">
        <v>8</v>
      </c>
      <c r="D203" s="785" t="s">
        <v>1645</v>
      </c>
      <c r="E203" s="786">
        <v>0</v>
      </c>
      <c r="F203" s="786">
        <v>0.03</v>
      </c>
      <c r="G203" s="786">
        <v>0.15</v>
      </c>
      <c r="H203" s="786">
        <v>0.21</v>
      </c>
      <c r="I203" s="786">
        <v>0.24</v>
      </c>
      <c r="K203" s="786">
        <v>0.21</v>
      </c>
      <c r="L203" s="786">
        <v>0.38</v>
      </c>
      <c r="M203" s="786">
        <v>0.41</v>
      </c>
    </row>
    <row r="204" spans="1:13" ht="12.75" x14ac:dyDescent="0.2">
      <c r="A204" s="785" t="s">
        <v>609</v>
      </c>
      <c r="B204" s="785" t="s">
        <v>199</v>
      </c>
      <c r="C204" s="785" t="s">
        <v>8</v>
      </c>
      <c r="D204" s="785" t="s">
        <v>1645</v>
      </c>
      <c r="E204" s="786">
        <v>0</v>
      </c>
      <c r="F204" s="786">
        <v>0</v>
      </c>
      <c r="G204" s="786">
        <v>0</v>
      </c>
      <c r="H204" s="786">
        <v>0</v>
      </c>
      <c r="I204" s="786">
        <v>0</v>
      </c>
      <c r="K204" s="786">
        <v>0</v>
      </c>
      <c r="L204" s="786">
        <v>0</v>
      </c>
      <c r="M204" s="786">
        <v>0</v>
      </c>
    </row>
    <row r="205" spans="1:13" ht="12.75" x14ac:dyDescent="0.2">
      <c r="A205" s="785" t="s">
        <v>622</v>
      </c>
      <c r="B205" s="785" t="s">
        <v>199</v>
      </c>
      <c r="C205" s="785" t="s">
        <v>8</v>
      </c>
      <c r="D205" s="785" t="s">
        <v>1645</v>
      </c>
      <c r="E205" s="786">
        <v>0</v>
      </c>
      <c r="F205" s="786">
        <v>0</v>
      </c>
      <c r="G205" s="786">
        <v>0</v>
      </c>
      <c r="H205" s="786">
        <v>0</v>
      </c>
      <c r="I205" s="786">
        <v>0</v>
      </c>
      <c r="K205" s="786">
        <v>0</v>
      </c>
      <c r="L205" s="786">
        <v>0</v>
      </c>
      <c r="M205" s="786">
        <v>0</v>
      </c>
    </row>
    <row r="206" spans="1:13" ht="12.75" x14ac:dyDescent="0.2">
      <c r="A206" s="785" t="s">
        <v>1014</v>
      </c>
      <c r="B206" s="785" t="s">
        <v>199</v>
      </c>
      <c r="C206" s="785" t="s">
        <v>8</v>
      </c>
      <c r="D206" s="785" t="s">
        <v>1645</v>
      </c>
      <c r="E206" s="786">
        <v>0</v>
      </c>
      <c r="F206" s="786">
        <v>0</v>
      </c>
      <c r="G206" s="786">
        <v>0</v>
      </c>
      <c r="H206" s="786">
        <v>0</v>
      </c>
      <c r="I206" s="786">
        <v>0</v>
      </c>
      <c r="K206" s="786">
        <v>0</v>
      </c>
      <c r="L206" s="786">
        <v>0</v>
      </c>
      <c r="M206" s="786">
        <v>0</v>
      </c>
    </row>
    <row r="207" spans="1:13" ht="12.75" x14ac:dyDescent="0.2">
      <c r="A207" s="785" t="s">
        <v>1015</v>
      </c>
      <c r="B207" s="785" t="s">
        <v>199</v>
      </c>
      <c r="C207" s="785" t="s">
        <v>8</v>
      </c>
      <c r="D207" s="785" t="s">
        <v>1645</v>
      </c>
      <c r="E207" s="786">
        <v>0</v>
      </c>
      <c r="F207" s="786">
        <v>0</v>
      </c>
      <c r="G207" s="786">
        <v>0</v>
      </c>
      <c r="H207" s="786">
        <v>0</v>
      </c>
      <c r="I207" s="786">
        <v>0</v>
      </c>
      <c r="K207" s="786">
        <v>0</v>
      </c>
      <c r="L207" s="786">
        <v>0</v>
      </c>
      <c r="M207" s="786">
        <v>0</v>
      </c>
    </row>
    <row r="208" spans="1:13" ht="12.75" x14ac:dyDescent="0.2">
      <c r="A208" s="785" t="s">
        <v>1016</v>
      </c>
      <c r="B208" s="785" t="s">
        <v>199</v>
      </c>
      <c r="C208" s="785" t="s">
        <v>8</v>
      </c>
      <c r="D208" s="785" t="s">
        <v>1645</v>
      </c>
      <c r="E208" s="786">
        <v>0</v>
      </c>
      <c r="F208" s="786">
        <v>0</v>
      </c>
      <c r="G208" s="786">
        <v>0</v>
      </c>
      <c r="H208" s="786">
        <v>0</v>
      </c>
      <c r="I208" s="786">
        <v>0</v>
      </c>
      <c r="K208" s="786">
        <v>0</v>
      </c>
      <c r="L208" s="786">
        <v>0</v>
      </c>
      <c r="M208" s="786">
        <v>0</v>
      </c>
    </row>
    <row r="209" spans="1:13" ht="12.75" x14ac:dyDescent="0.2">
      <c r="A209" s="785" t="s">
        <v>1017</v>
      </c>
      <c r="B209" s="785" t="s">
        <v>199</v>
      </c>
      <c r="C209" s="785" t="s">
        <v>8</v>
      </c>
      <c r="D209" s="785" t="s">
        <v>1645</v>
      </c>
      <c r="E209" s="786">
        <v>0</v>
      </c>
      <c r="F209" s="786">
        <v>0</v>
      </c>
      <c r="G209" s="786">
        <v>0</v>
      </c>
      <c r="H209" s="786">
        <v>0</v>
      </c>
      <c r="I209" s="786">
        <v>0</v>
      </c>
      <c r="K209" s="786">
        <v>0</v>
      </c>
      <c r="L209" s="786">
        <v>0</v>
      </c>
      <c r="M209" s="786">
        <v>0</v>
      </c>
    </row>
    <row r="210" spans="1:13" ht="12.75" x14ac:dyDescent="0.2">
      <c r="A210" s="785" t="s">
        <v>635</v>
      </c>
      <c r="B210" s="785" t="s">
        <v>199</v>
      </c>
      <c r="C210" s="785" t="s">
        <v>8</v>
      </c>
      <c r="D210" s="785" t="s">
        <v>1645</v>
      </c>
      <c r="E210" s="786">
        <v>0.01</v>
      </c>
      <c r="F210" s="786">
        <v>0</v>
      </c>
      <c r="G210" s="786">
        <v>0</v>
      </c>
      <c r="H210" s="786">
        <v>0</v>
      </c>
      <c r="I210" s="786">
        <v>0</v>
      </c>
      <c r="K210" s="786">
        <v>0</v>
      </c>
      <c r="L210" s="786">
        <v>0</v>
      </c>
      <c r="M210" s="786">
        <v>0</v>
      </c>
    </row>
    <row r="211" spans="1:13" ht="12.75" x14ac:dyDescent="0.2">
      <c r="A211" s="785" t="s">
        <v>739</v>
      </c>
      <c r="B211" s="785" t="s">
        <v>199</v>
      </c>
      <c r="C211" s="785" t="s">
        <v>162</v>
      </c>
      <c r="D211" s="785" t="s">
        <v>1646</v>
      </c>
      <c r="E211" s="786">
        <v>0</v>
      </c>
      <c r="F211" s="786">
        <v>0</v>
      </c>
      <c r="G211" s="786">
        <v>0</v>
      </c>
      <c r="H211" s="786">
        <v>0</v>
      </c>
      <c r="I211" s="786">
        <v>0</v>
      </c>
      <c r="K211" s="786">
        <v>0</v>
      </c>
      <c r="L211" s="786">
        <v>0</v>
      </c>
      <c r="M211" s="786">
        <v>0</v>
      </c>
    </row>
    <row r="212" spans="1:13" ht="12.75" x14ac:dyDescent="0.2">
      <c r="A212" s="785" t="s">
        <v>740</v>
      </c>
      <c r="B212" s="785" t="s">
        <v>199</v>
      </c>
      <c r="C212" s="785" t="s">
        <v>162</v>
      </c>
      <c r="D212" s="785" t="s">
        <v>1646</v>
      </c>
      <c r="E212" s="786">
        <v>0</v>
      </c>
      <c r="F212" s="786">
        <v>0</v>
      </c>
      <c r="G212" s="786">
        <v>0</v>
      </c>
      <c r="H212" s="786">
        <v>0</v>
      </c>
      <c r="I212" s="786">
        <v>0</v>
      </c>
      <c r="K212" s="786">
        <v>0</v>
      </c>
      <c r="L212" s="786">
        <v>0</v>
      </c>
      <c r="M212" s="786">
        <v>0</v>
      </c>
    </row>
    <row r="213" spans="1:13" ht="12.75" x14ac:dyDescent="0.2">
      <c r="A213" s="785" t="s">
        <v>741</v>
      </c>
      <c r="B213" s="785" t="s">
        <v>199</v>
      </c>
      <c r="C213" s="785" t="s">
        <v>162</v>
      </c>
      <c r="D213" s="785" t="s">
        <v>1646</v>
      </c>
      <c r="E213" s="786">
        <v>0</v>
      </c>
      <c r="F213" s="786">
        <v>0</v>
      </c>
      <c r="G213" s="786">
        <v>0</v>
      </c>
      <c r="H213" s="786">
        <v>0</v>
      </c>
      <c r="I213" s="786">
        <v>0</v>
      </c>
      <c r="K213" s="786">
        <v>0</v>
      </c>
      <c r="L213" s="786">
        <v>0</v>
      </c>
      <c r="M213" s="786">
        <v>0</v>
      </c>
    </row>
    <row r="214" spans="1:13" ht="12.75" x14ac:dyDescent="0.2">
      <c r="A214" s="785" t="s">
        <v>742</v>
      </c>
      <c r="B214" s="785" t="s">
        <v>199</v>
      </c>
      <c r="C214" s="785" t="s">
        <v>162</v>
      </c>
      <c r="D214" s="785" t="s">
        <v>1646</v>
      </c>
      <c r="E214" s="786">
        <v>0</v>
      </c>
      <c r="F214" s="786">
        <v>0</v>
      </c>
      <c r="G214" s="786">
        <v>0</v>
      </c>
      <c r="H214" s="786">
        <v>0</v>
      </c>
      <c r="I214" s="786">
        <v>0</v>
      </c>
      <c r="K214" s="786">
        <v>0</v>
      </c>
      <c r="L214" s="786">
        <v>0</v>
      </c>
      <c r="M214" s="786">
        <v>0</v>
      </c>
    </row>
    <row r="215" spans="1:13" ht="12.75" x14ac:dyDescent="0.2">
      <c r="A215" s="785" t="s">
        <v>743</v>
      </c>
      <c r="B215" s="785" t="s">
        <v>199</v>
      </c>
      <c r="C215" s="785" t="s">
        <v>162</v>
      </c>
      <c r="D215" s="785" t="s">
        <v>1646</v>
      </c>
      <c r="E215" s="786">
        <v>0</v>
      </c>
      <c r="F215" s="786">
        <v>0</v>
      </c>
      <c r="G215" s="786">
        <v>0</v>
      </c>
      <c r="H215" s="786">
        <v>0</v>
      </c>
      <c r="I215" s="786">
        <v>0</v>
      </c>
      <c r="K215" s="786">
        <v>0</v>
      </c>
      <c r="L215" s="786">
        <v>0</v>
      </c>
      <c r="M215" s="786">
        <v>0</v>
      </c>
    </row>
    <row r="216" spans="1:13" ht="12.75" x14ac:dyDescent="0.2">
      <c r="A216" s="785" t="s">
        <v>651</v>
      </c>
      <c r="B216" s="785" t="s">
        <v>199</v>
      </c>
      <c r="C216" s="785" t="s">
        <v>44</v>
      </c>
      <c r="D216" s="785" t="s">
        <v>1647</v>
      </c>
      <c r="E216" s="786">
        <v>0</v>
      </c>
      <c r="F216" s="786">
        <v>0</v>
      </c>
      <c r="G216" s="786">
        <v>0</v>
      </c>
      <c r="H216" s="786">
        <v>0</v>
      </c>
      <c r="I216" s="786">
        <v>0</v>
      </c>
      <c r="K216" s="786">
        <v>0</v>
      </c>
      <c r="L216" s="786">
        <v>0</v>
      </c>
      <c r="M216" s="786">
        <v>0</v>
      </c>
    </row>
    <row r="217" spans="1:13" ht="12.75" x14ac:dyDescent="0.2">
      <c r="A217" s="785" t="s">
        <v>662</v>
      </c>
      <c r="B217" s="785" t="s">
        <v>199</v>
      </c>
      <c r="C217" s="785" t="s">
        <v>44</v>
      </c>
      <c r="D217" s="785" t="s">
        <v>1647</v>
      </c>
      <c r="E217" s="786">
        <v>0</v>
      </c>
      <c r="F217" s="786">
        <v>0</v>
      </c>
      <c r="G217" s="786">
        <v>0</v>
      </c>
      <c r="H217" s="786">
        <v>0</v>
      </c>
      <c r="I217" s="786">
        <v>0</v>
      </c>
      <c r="K217" s="786">
        <v>0</v>
      </c>
      <c r="L217" s="786">
        <v>0</v>
      </c>
      <c r="M217" s="786">
        <v>0</v>
      </c>
    </row>
    <row r="218" spans="1:13" ht="12.75" x14ac:dyDescent="0.2">
      <c r="A218" s="785" t="s">
        <v>673</v>
      </c>
      <c r="B218" s="785" t="s">
        <v>199</v>
      </c>
      <c r="C218" s="785" t="s">
        <v>44</v>
      </c>
      <c r="D218" s="785" t="s">
        <v>1647</v>
      </c>
      <c r="E218" s="786">
        <v>0</v>
      </c>
      <c r="F218" s="786">
        <v>0</v>
      </c>
      <c r="G218" s="786">
        <v>0</v>
      </c>
      <c r="H218" s="786">
        <v>0</v>
      </c>
      <c r="I218" s="786">
        <v>0</v>
      </c>
      <c r="K218" s="786">
        <v>0</v>
      </c>
      <c r="L218" s="786">
        <v>0</v>
      </c>
      <c r="M218" s="786">
        <v>0</v>
      </c>
    </row>
    <row r="219" spans="1:13" ht="12.75" x14ac:dyDescent="0.2">
      <c r="A219" s="785" t="s">
        <v>652</v>
      </c>
      <c r="B219" s="785" t="s">
        <v>199</v>
      </c>
      <c r="C219" s="785" t="s">
        <v>44</v>
      </c>
      <c r="D219" s="785" t="s">
        <v>1647</v>
      </c>
      <c r="E219" s="786">
        <v>0</v>
      </c>
      <c r="F219" s="786">
        <v>0</v>
      </c>
      <c r="G219" s="786">
        <v>0</v>
      </c>
      <c r="H219" s="786">
        <v>0</v>
      </c>
      <c r="I219" s="786">
        <v>0</v>
      </c>
      <c r="K219" s="786">
        <v>0</v>
      </c>
      <c r="L219" s="786">
        <v>0</v>
      </c>
      <c r="M219" s="786">
        <v>0</v>
      </c>
    </row>
    <row r="220" spans="1:13" ht="12.75" x14ac:dyDescent="0.2">
      <c r="A220" s="785" t="s">
        <v>663</v>
      </c>
      <c r="B220" s="785" t="s">
        <v>199</v>
      </c>
      <c r="C220" s="785" t="s">
        <v>44</v>
      </c>
      <c r="D220" s="785" t="s">
        <v>1647</v>
      </c>
      <c r="E220" s="786">
        <v>0</v>
      </c>
      <c r="F220" s="786">
        <v>0</v>
      </c>
      <c r="G220" s="786">
        <v>0</v>
      </c>
      <c r="H220" s="786">
        <v>0</v>
      </c>
      <c r="I220" s="786">
        <v>0</v>
      </c>
      <c r="K220" s="786">
        <v>0</v>
      </c>
      <c r="L220" s="786">
        <v>0</v>
      </c>
      <c r="M220" s="786">
        <v>0</v>
      </c>
    </row>
    <row r="221" spans="1:13" ht="12.75" x14ac:dyDescent="0.2">
      <c r="A221" s="785" t="s">
        <v>674</v>
      </c>
      <c r="B221" s="785" t="s">
        <v>199</v>
      </c>
      <c r="C221" s="785" t="s">
        <v>44</v>
      </c>
      <c r="D221" s="785" t="s">
        <v>1647</v>
      </c>
      <c r="E221" s="786">
        <v>0</v>
      </c>
      <c r="F221" s="786">
        <v>0</v>
      </c>
      <c r="G221" s="786">
        <v>0</v>
      </c>
      <c r="H221" s="786">
        <v>0</v>
      </c>
      <c r="I221" s="786">
        <v>0</v>
      </c>
      <c r="K221" s="786">
        <v>0</v>
      </c>
      <c r="L221" s="786">
        <v>0</v>
      </c>
      <c r="M221" s="786">
        <v>0</v>
      </c>
    </row>
    <row r="222" spans="1:13" ht="12.75" x14ac:dyDescent="0.2">
      <c r="A222" s="785" t="s">
        <v>653</v>
      </c>
      <c r="B222" s="785" t="s">
        <v>199</v>
      </c>
      <c r="C222" s="785" t="s">
        <v>44</v>
      </c>
      <c r="D222" s="785" t="s">
        <v>1647</v>
      </c>
      <c r="E222" s="786">
        <v>0</v>
      </c>
      <c r="F222" s="786">
        <v>0</v>
      </c>
      <c r="G222" s="786">
        <v>0</v>
      </c>
      <c r="H222" s="786">
        <v>0</v>
      </c>
      <c r="I222" s="786">
        <v>0</v>
      </c>
      <c r="K222" s="786">
        <v>0</v>
      </c>
      <c r="L222" s="786">
        <v>0</v>
      </c>
      <c r="M222" s="786">
        <v>0</v>
      </c>
    </row>
    <row r="223" spans="1:13" ht="12.75" x14ac:dyDescent="0.2">
      <c r="A223" s="785" t="s">
        <v>664</v>
      </c>
      <c r="B223" s="785" t="s">
        <v>199</v>
      </c>
      <c r="C223" s="785" t="s">
        <v>44</v>
      </c>
      <c r="D223" s="785" t="s">
        <v>1647</v>
      </c>
      <c r="E223" s="786">
        <v>0</v>
      </c>
      <c r="F223" s="786">
        <v>0</v>
      </c>
      <c r="G223" s="786">
        <v>0</v>
      </c>
      <c r="H223" s="786">
        <v>0</v>
      </c>
      <c r="I223" s="786">
        <v>0</v>
      </c>
      <c r="K223" s="786">
        <v>0</v>
      </c>
      <c r="L223" s="786">
        <v>0</v>
      </c>
      <c r="M223" s="786">
        <v>0</v>
      </c>
    </row>
    <row r="224" spans="1:13" ht="12.75" x14ac:dyDescent="0.2">
      <c r="A224" s="785" t="s">
        <v>675</v>
      </c>
      <c r="B224" s="785" t="s">
        <v>199</v>
      </c>
      <c r="C224" s="785" t="s">
        <v>44</v>
      </c>
      <c r="D224" s="785" t="s">
        <v>1647</v>
      </c>
      <c r="E224" s="786">
        <v>0</v>
      </c>
      <c r="F224" s="786">
        <v>0</v>
      </c>
      <c r="G224" s="786">
        <v>0</v>
      </c>
      <c r="H224" s="786">
        <v>0</v>
      </c>
      <c r="I224" s="786">
        <v>0</v>
      </c>
      <c r="K224" s="786">
        <v>0</v>
      </c>
      <c r="L224" s="786">
        <v>0</v>
      </c>
      <c r="M224" s="786">
        <v>0</v>
      </c>
    </row>
    <row r="225" spans="1:13" ht="12.75" x14ac:dyDescent="0.2">
      <c r="A225" s="785" t="s">
        <v>654</v>
      </c>
      <c r="B225" s="785" t="s">
        <v>199</v>
      </c>
      <c r="C225" s="785" t="s">
        <v>44</v>
      </c>
      <c r="D225" s="785" t="s">
        <v>1647</v>
      </c>
      <c r="E225" s="786">
        <v>0</v>
      </c>
      <c r="F225" s="786">
        <v>0</v>
      </c>
      <c r="G225" s="786">
        <v>0</v>
      </c>
      <c r="H225" s="786">
        <v>0</v>
      </c>
      <c r="I225" s="786">
        <v>0</v>
      </c>
      <c r="K225" s="786">
        <v>0</v>
      </c>
      <c r="L225" s="786">
        <v>0</v>
      </c>
      <c r="M225" s="786">
        <v>0</v>
      </c>
    </row>
    <row r="226" spans="1:13" ht="12.75" x14ac:dyDescent="0.2">
      <c r="A226" s="785" t="s">
        <v>665</v>
      </c>
      <c r="B226" s="785" t="s">
        <v>199</v>
      </c>
      <c r="C226" s="785" t="s">
        <v>44</v>
      </c>
      <c r="D226" s="785" t="s">
        <v>1647</v>
      </c>
      <c r="E226" s="786">
        <v>0</v>
      </c>
      <c r="F226" s="786">
        <v>0</v>
      </c>
      <c r="G226" s="786">
        <v>0</v>
      </c>
      <c r="H226" s="786">
        <v>0</v>
      </c>
      <c r="I226" s="786">
        <v>0</v>
      </c>
      <c r="K226" s="786">
        <v>0</v>
      </c>
      <c r="L226" s="786">
        <v>0</v>
      </c>
      <c r="M226" s="786">
        <v>0</v>
      </c>
    </row>
    <row r="227" spans="1:13" ht="12.75" x14ac:dyDescent="0.2">
      <c r="A227" s="785" t="s">
        <v>676</v>
      </c>
      <c r="B227" s="785" t="s">
        <v>199</v>
      </c>
      <c r="C227" s="785" t="s">
        <v>44</v>
      </c>
      <c r="D227" s="785" t="s">
        <v>1647</v>
      </c>
      <c r="E227" s="786">
        <v>0</v>
      </c>
      <c r="F227" s="786">
        <v>0</v>
      </c>
      <c r="G227" s="786">
        <v>0</v>
      </c>
      <c r="H227" s="786">
        <v>0</v>
      </c>
      <c r="I227" s="786">
        <v>0</v>
      </c>
      <c r="K227" s="786">
        <v>0</v>
      </c>
      <c r="L227" s="786">
        <v>0</v>
      </c>
      <c r="M227" s="786">
        <v>0</v>
      </c>
    </row>
    <row r="228" spans="1:13" ht="12.75" x14ac:dyDescent="0.2">
      <c r="A228" s="785" t="s">
        <v>655</v>
      </c>
      <c r="B228" s="785" t="s">
        <v>199</v>
      </c>
      <c r="C228" s="785" t="s">
        <v>44</v>
      </c>
      <c r="D228" s="785" t="s">
        <v>1647</v>
      </c>
      <c r="E228" s="786">
        <v>0</v>
      </c>
      <c r="F228" s="786">
        <v>0</v>
      </c>
      <c r="G228" s="786">
        <v>0</v>
      </c>
      <c r="H228" s="786">
        <v>0</v>
      </c>
      <c r="I228" s="786">
        <v>0</v>
      </c>
      <c r="K228" s="786">
        <v>0</v>
      </c>
      <c r="L228" s="786">
        <v>0</v>
      </c>
      <c r="M228" s="786">
        <v>0</v>
      </c>
    </row>
    <row r="229" spans="1:13" ht="12.75" x14ac:dyDescent="0.2">
      <c r="A229" s="785" t="s">
        <v>666</v>
      </c>
      <c r="B229" s="785" t="s">
        <v>199</v>
      </c>
      <c r="C229" s="785" t="s">
        <v>44</v>
      </c>
      <c r="D229" s="785" t="s">
        <v>1647</v>
      </c>
      <c r="E229" s="786">
        <v>0</v>
      </c>
      <c r="F229" s="786">
        <v>0</v>
      </c>
      <c r="G229" s="786">
        <v>0</v>
      </c>
      <c r="H229" s="786">
        <v>0</v>
      </c>
      <c r="I229" s="786">
        <v>0</v>
      </c>
      <c r="K229" s="786">
        <v>0</v>
      </c>
      <c r="L229" s="786">
        <v>0</v>
      </c>
      <c r="M229" s="786">
        <v>0</v>
      </c>
    </row>
    <row r="230" spans="1:13" ht="12.75" x14ac:dyDescent="0.2">
      <c r="A230" s="785" t="s">
        <v>677</v>
      </c>
      <c r="B230" s="785" t="s">
        <v>199</v>
      </c>
      <c r="C230" s="785" t="s">
        <v>44</v>
      </c>
      <c r="D230" s="785" t="s">
        <v>1647</v>
      </c>
      <c r="E230" s="786">
        <v>0</v>
      </c>
      <c r="F230" s="786">
        <v>0</v>
      </c>
      <c r="G230" s="786">
        <v>0</v>
      </c>
      <c r="H230" s="786">
        <v>0</v>
      </c>
      <c r="I230" s="786">
        <v>0</v>
      </c>
      <c r="K230" s="786">
        <v>0</v>
      </c>
      <c r="L230" s="786">
        <v>0</v>
      </c>
      <c r="M230" s="786">
        <v>0</v>
      </c>
    </row>
    <row r="231" spans="1:13" ht="12.75" x14ac:dyDescent="0.2">
      <c r="A231" s="785" t="s">
        <v>656</v>
      </c>
      <c r="B231" s="785" t="s">
        <v>199</v>
      </c>
      <c r="C231" s="785" t="s">
        <v>44</v>
      </c>
      <c r="D231" s="785" t="s">
        <v>1647</v>
      </c>
      <c r="E231" s="786">
        <v>0</v>
      </c>
      <c r="F231" s="786">
        <v>0</v>
      </c>
      <c r="G231" s="786">
        <v>0</v>
      </c>
      <c r="H231" s="786">
        <v>0</v>
      </c>
      <c r="I231" s="786">
        <v>0</v>
      </c>
      <c r="K231" s="786">
        <v>0</v>
      </c>
      <c r="L231" s="786">
        <v>0</v>
      </c>
      <c r="M231" s="786">
        <v>0</v>
      </c>
    </row>
    <row r="232" spans="1:13" ht="12.75" x14ac:dyDescent="0.2">
      <c r="A232" s="785" t="s">
        <v>667</v>
      </c>
      <c r="B232" s="785" t="s">
        <v>199</v>
      </c>
      <c r="C232" s="785" t="s">
        <v>44</v>
      </c>
      <c r="D232" s="785" t="s">
        <v>1647</v>
      </c>
      <c r="E232" s="786">
        <v>0</v>
      </c>
      <c r="F232" s="786">
        <v>0</v>
      </c>
      <c r="G232" s="786">
        <v>0</v>
      </c>
      <c r="H232" s="786">
        <v>0</v>
      </c>
      <c r="I232" s="786">
        <v>0</v>
      </c>
      <c r="K232" s="786">
        <v>0</v>
      </c>
      <c r="L232" s="786">
        <v>0</v>
      </c>
      <c r="M232" s="786">
        <v>0</v>
      </c>
    </row>
    <row r="233" spans="1:13" ht="12.75" x14ac:dyDescent="0.2">
      <c r="A233" s="785" t="s">
        <v>678</v>
      </c>
      <c r="B233" s="785" t="s">
        <v>199</v>
      </c>
      <c r="C233" s="785" t="s">
        <v>44</v>
      </c>
      <c r="D233" s="785" t="s">
        <v>1647</v>
      </c>
      <c r="E233" s="786">
        <v>0</v>
      </c>
      <c r="F233" s="786">
        <v>0</v>
      </c>
      <c r="G233" s="786">
        <v>0</v>
      </c>
      <c r="H233" s="786">
        <v>0</v>
      </c>
      <c r="I233" s="786">
        <v>0</v>
      </c>
      <c r="K233" s="786">
        <v>0</v>
      </c>
      <c r="L233" s="786">
        <v>0</v>
      </c>
      <c r="M233" s="786">
        <v>0</v>
      </c>
    </row>
    <row r="234" spans="1:13" ht="12.75" x14ac:dyDescent="0.2">
      <c r="A234" s="785" t="s">
        <v>657</v>
      </c>
      <c r="B234" s="785" t="s">
        <v>199</v>
      </c>
      <c r="C234" s="785" t="s">
        <v>44</v>
      </c>
      <c r="D234" s="785" t="s">
        <v>1647</v>
      </c>
      <c r="E234" s="786">
        <v>0</v>
      </c>
      <c r="F234" s="786">
        <v>0</v>
      </c>
      <c r="G234" s="786">
        <v>0</v>
      </c>
      <c r="H234" s="786">
        <v>0</v>
      </c>
      <c r="I234" s="786">
        <v>0</v>
      </c>
      <c r="K234" s="786">
        <v>0</v>
      </c>
      <c r="L234" s="786">
        <v>0</v>
      </c>
      <c r="M234" s="786">
        <v>0</v>
      </c>
    </row>
    <row r="235" spans="1:13" ht="12.75" x14ac:dyDescent="0.2">
      <c r="A235" s="785" t="s">
        <v>668</v>
      </c>
      <c r="B235" s="785" t="s">
        <v>199</v>
      </c>
      <c r="C235" s="785" t="s">
        <v>44</v>
      </c>
      <c r="D235" s="785" t="s">
        <v>1647</v>
      </c>
      <c r="E235" s="786">
        <v>0</v>
      </c>
      <c r="F235" s="786">
        <v>0</v>
      </c>
      <c r="G235" s="786">
        <v>0</v>
      </c>
      <c r="H235" s="786">
        <v>0</v>
      </c>
      <c r="I235" s="786">
        <v>0</v>
      </c>
      <c r="K235" s="786">
        <v>0</v>
      </c>
      <c r="L235" s="786">
        <v>0</v>
      </c>
      <c r="M235" s="786">
        <v>0</v>
      </c>
    </row>
    <row r="236" spans="1:13" ht="12.75" x14ac:dyDescent="0.2">
      <c r="A236" s="785" t="s">
        <v>679</v>
      </c>
      <c r="B236" s="785" t="s">
        <v>199</v>
      </c>
      <c r="C236" s="785" t="s">
        <v>44</v>
      </c>
      <c r="D236" s="785" t="s">
        <v>1647</v>
      </c>
      <c r="E236" s="786">
        <v>0</v>
      </c>
      <c r="F236" s="786">
        <v>0</v>
      </c>
      <c r="G236" s="786">
        <v>0</v>
      </c>
      <c r="H236" s="786">
        <v>0</v>
      </c>
      <c r="I236" s="786">
        <v>0</v>
      </c>
      <c r="K236" s="786">
        <v>0</v>
      </c>
      <c r="L236" s="786">
        <v>0</v>
      </c>
      <c r="M236" s="786">
        <v>0</v>
      </c>
    </row>
    <row r="237" spans="1:13" ht="12.75" x14ac:dyDescent="0.2">
      <c r="A237" s="785" t="s">
        <v>658</v>
      </c>
      <c r="B237" s="785" t="s">
        <v>199</v>
      </c>
      <c r="C237" s="785" t="s">
        <v>44</v>
      </c>
      <c r="D237" s="785" t="s">
        <v>1647</v>
      </c>
      <c r="E237" s="786">
        <v>0</v>
      </c>
      <c r="F237" s="786">
        <v>0</v>
      </c>
      <c r="G237" s="786">
        <v>0</v>
      </c>
      <c r="H237" s="786">
        <v>0</v>
      </c>
      <c r="I237" s="786">
        <v>0</v>
      </c>
      <c r="K237" s="786">
        <v>0</v>
      </c>
      <c r="L237" s="786">
        <v>0</v>
      </c>
      <c r="M237" s="786">
        <v>0</v>
      </c>
    </row>
    <row r="238" spans="1:13" ht="12.75" x14ac:dyDescent="0.2">
      <c r="A238" s="785" t="s">
        <v>669</v>
      </c>
      <c r="B238" s="785" t="s">
        <v>199</v>
      </c>
      <c r="C238" s="785" t="s">
        <v>44</v>
      </c>
      <c r="D238" s="785" t="s">
        <v>1647</v>
      </c>
      <c r="E238" s="786">
        <v>0</v>
      </c>
      <c r="F238" s="786">
        <v>0</v>
      </c>
      <c r="G238" s="786">
        <v>0</v>
      </c>
      <c r="H238" s="786">
        <v>0</v>
      </c>
      <c r="I238" s="786">
        <v>0</v>
      </c>
      <c r="K238" s="786">
        <v>0</v>
      </c>
      <c r="L238" s="786">
        <v>0</v>
      </c>
      <c r="M238" s="786">
        <v>0</v>
      </c>
    </row>
    <row r="239" spans="1:13" ht="12.75" x14ac:dyDescent="0.2">
      <c r="A239" s="785" t="s">
        <v>680</v>
      </c>
      <c r="B239" s="785" t="s">
        <v>199</v>
      </c>
      <c r="C239" s="785" t="s">
        <v>44</v>
      </c>
      <c r="D239" s="785" t="s">
        <v>1647</v>
      </c>
      <c r="E239" s="786">
        <v>0</v>
      </c>
      <c r="F239" s="786">
        <v>0</v>
      </c>
      <c r="G239" s="786">
        <v>0</v>
      </c>
      <c r="H239" s="786">
        <v>0</v>
      </c>
      <c r="I239" s="786">
        <v>0</v>
      </c>
      <c r="K239" s="786">
        <v>0</v>
      </c>
      <c r="L239" s="786">
        <v>0</v>
      </c>
      <c r="M239" s="786">
        <v>0</v>
      </c>
    </row>
    <row r="240" spans="1:13" ht="12.75" x14ac:dyDescent="0.2">
      <c r="A240" s="785" t="s">
        <v>659</v>
      </c>
      <c r="B240" s="785" t="s">
        <v>199</v>
      </c>
      <c r="C240" s="785" t="s">
        <v>44</v>
      </c>
      <c r="D240" s="785" t="s">
        <v>1647</v>
      </c>
      <c r="E240" s="786">
        <v>0</v>
      </c>
      <c r="F240" s="786">
        <v>0</v>
      </c>
      <c r="G240" s="786">
        <v>0</v>
      </c>
      <c r="H240" s="786">
        <v>0</v>
      </c>
      <c r="I240" s="786">
        <v>0</v>
      </c>
      <c r="K240" s="786">
        <v>0</v>
      </c>
      <c r="L240" s="786">
        <v>0</v>
      </c>
      <c r="M240" s="786">
        <v>0</v>
      </c>
    </row>
    <row r="241" spans="1:13" ht="12.75" x14ac:dyDescent="0.2">
      <c r="A241" s="785" t="s">
        <v>670</v>
      </c>
      <c r="B241" s="785" t="s">
        <v>199</v>
      </c>
      <c r="C241" s="785" t="s">
        <v>44</v>
      </c>
      <c r="D241" s="785" t="s">
        <v>1647</v>
      </c>
      <c r="E241" s="786">
        <v>0</v>
      </c>
      <c r="F241" s="786">
        <v>0</v>
      </c>
      <c r="G241" s="786">
        <v>0</v>
      </c>
      <c r="H241" s="786">
        <v>0</v>
      </c>
      <c r="I241" s="786">
        <v>0</v>
      </c>
      <c r="K241" s="786">
        <v>0</v>
      </c>
      <c r="L241" s="786">
        <v>0</v>
      </c>
      <c r="M241" s="786">
        <v>0</v>
      </c>
    </row>
    <row r="242" spans="1:13" ht="12.75" x14ac:dyDescent="0.2">
      <c r="A242" s="785" t="s">
        <v>681</v>
      </c>
      <c r="B242" s="785" t="s">
        <v>199</v>
      </c>
      <c r="C242" s="785" t="s">
        <v>44</v>
      </c>
      <c r="D242" s="785" t="s">
        <v>1647</v>
      </c>
      <c r="E242" s="786">
        <v>0</v>
      </c>
      <c r="F242" s="786">
        <v>0</v>
      </c>
      <c r="G242" s="786">
        <v>0</v>
      </c>
      <c r="H242" s="786">
        <v>0</v>
      </c>
      <c r="I242" s="786">
        <v>0</v>
      </c>
      <c r="K242" s="786">
        <v>0</v>
      </c>
      <c r="L242" s="786">
        <v>0</v>
      </c>
      <c r="M242" s="786">
        <v>0</v>
      </c>
    </row>
    <row r="243" spans="1:13" ht="12.75" x14ac:dyDescent="0.2">
      <c r="A243" s="785" t="s">
        <v>660</v>
      </c>
      <c r="B243" s="785" t="s">
        <v>199</v>
      </c>
      <c r="C243" s="785" t="s">
        <v>44</v>
      </c>
      <c r="D243" s="785" t="s">
        <v>1647</v>
      </c>
      <c r="E243" s="786">
        <v>0</v>
      </c>
      <c r="F243" s="786">
        <v>0</v>
      </c>
      <c r="G243" s="786">
        <v>0</v>
      </c>
      <c r="H243" s="786">
        <v>0</v>
      </c>
      <c r="I243" s="786">
        <v>0</v>
      </c>
      <c r="K243" s="786">
        <v>0</v>
      </c>
      <c r="L243" s="786">
        <v>0</v>
      </c>
      <c r="M243" s="786">
        <v>0</v>
      </c>
    </row>
    <row r="244" spans="1:13" ht="12.75" x14ac:dyDescent="0.2">
      <c r="A244" s="785" t="s">
        <v>671</v>
      </c>
      <c r="B244" s="785" t="s">
        <v>199</v>
      </c>
      <c r="C244" s="785" t="s">
        <v>44</v>
      </c>
      <c r="D244" s="785" t="s">
        <v>1647</v>
      </c>
      <c r="E244" s="786">
        <v>0</v>
      </c>
      <c r="F244" s="786">
        <v>0</v>
      </c>
      <c r="G244" s="786">
        <v>0</v>
      </c>
      <c r="H244" s="786">
        <v>0</v>
      </c>
      <c r="I244" s="786">
        <v>0</v>
      </c>
      <c r="K244" s="786">
        <v>0</v>
      </c>
      <c r="L244" s="786">
        <v>0</v>
      </c>
      <c r="M244" s="786">
        <v>0</v>
      </c>
    </row>
    <row r="245" spans="1:13" ht="12.75" x14ac:dyDescent="0.2">
      <c r="A245" s="785" t="s">
        <v>682</v>
      </c>
      <c r="B245" s="785" t="s">
        <v>199</v>
      </c>
      <c r="C245" s="785" t="s">
        <v>44</v>
      </c>
      <c r="D245" s="785" t="s">
        <v>1647</v>
      </c>
      <c r="E245" s="786">
        <v>0</v>
      </c>
      <c r="F245" s="786">
        <v>0</v>
      </c>
      <c r="G245" s="786">
        <v>0</v>
      </c>
      <c r="H245" s="786">
        <v>0</v>
      </c>
      <c r="I245" s="786">
        <v>0</v>
      </c>
      <c r="K245" s="786">
        <v>0</v>
      </c>
      <c r="L245" s="786">
        <v>0</v>
      </c>
      <c r="M245" s="786">
        <v>0</v>
      </c>
    </row>
    <row r="246" spans="1:13" ht="12.75" x14ac:dyDescent="0.2">
      <c r="A246" s="785" t="s">
        <v>661</v>
      </c>
      <c r="B246" s="785" t="s">
        <v>199</v>
      </c>
      <c r="C246" s="785" t="s">
        <v>44</v>
      </c>
      <c r="D246" s="785" t="s">
        <v>1647</v>
      </c>
      <c r="E246" s="786">
        <v>0</v>
      </c>
      <c r="F246" s="786">
        <v>0</v>
      </c>
      <c r="G246" s="786">
        <v>0</v>
      </c>
      <c r="H246" s="786">
        <v>0</v>
      </c>
      <c r="I246" s="786">
        <v>0</v>
      </c>
      <c r="K246" s="786">
        <v>0</v>
      </c>
      <c r="L246" s="786">
        <v>0</v>
      </c>
      <c r="M246" s="786">
        <v>0</v>
      </c>
    </row>
    <row r="247" spans="1:13" ht="12.75" x14ac:dyDescent="0.2">
      <c r="A247" s="785" t="s">
        <v>672</v>
      </c>
      <c r="B247" s="785" t="s">
        <v>199</v>
      </c>
      <c r="C247" s="785" t="s">
        <v>44</v>
      </c>
      <c r="D247" s="785" t="s">
        <v>1647</v>
      </c>
      <c r="E247" s="786">
        <v>0</v>
      </c>
      <c r="F247" s="786">
        <v>0</v>
      </c>
      <c r="G247" s="786">
        <v>0</v>
      </c>
      <c r="H247" s="786">
        <v>0</v>
      </c>
      <c r="I247" s="786">
        <v>0</v>
      </c>
      <c r="K247" s="786">
        <v>0</v>
      </c>
      <c r="L247" s="786">
        <v>0</v>
      </c>
      <c r="M247" s="786">
        <v>0</v>
      </c>
    </row>
    <row r="248" spans="1:13" ht="12.75" x14ac:dyDescent="0.2">
      <c r="A248" s="785" t="s">
        <v>683</v>
      </c>
      <c r="B248" s="785" t="s">
        <v>199</v>
      </c>
      <c r="C248" s="785" t="s">
        <v>44</v>
      </c>
      <c r="D248" s="785" t="s">
        <v>1647</v>
      </c>
      <c r="E248" s="786">
        <v>0</v>
      </c>
      <c r="F248" s="786">
        <v>0</v>
      </c>
      <c r="G248" s="786">
        <v>0</v>
      </c>
      <c r="H248" s="786">
        <v>0</v>
      </c>
      <c r="I248" s="786">
        <v>0</v>
      </c>
      <c r="K248" s="786">
        <v>0</v>
      </c>
      <c r="L248" s="786">
        <v>0</v>
      </c>
      <c r="M248" s="786">
        <v>0</v>
      </c>
    </row>
    <row r="249" spans="1:13" ht="12.75" x14ac:dyDescent="0.2">
      <c r="A249" s="785" t="s">
        <v>1765</v>
      </c>
      <c r="B249" s="785" t="s">
        <v>199</v>
      </c>
      <c r="C249" s="785" t="s">
        <v>44</v>
      </c>
      <c r="D249" s="785" t="s">
        <v>1647</v>
      </c>
      <c r="E249" s="786">
        <v>0</v>
      </c>
      <c r="F249" s="786">
        <v>0</v>
      </c>
      <c r="G249" s="786">
        <v>0</v>
      </c>
      <c r="H249" s="786">
        <v>0.01</v>
      </c>
      <c r="I249" s="786">
        <v>0.01</v>
      </c>
      <c r="K249" s="786">
        <v>0.11</v>
      </c>
      <c r="L249" s="786">
        <v>0.3</v>
      </c>
      <c r="M249" s="786">
        <v>0.59</v>
      </c>
    </row>
    <row r="250" spans="1:13" ht="12.75" x14ac:dyDescent="0.2">
      <c r="A250" s="785" t="s">
        <v>696</v>
      </c>
      <c r="B250" s="785" t="s">
        <v>199</v>
      </c>
      <c r="C250" s="785" t="s">
        <v>44</v>
      </c>
      <c r="D250" s="785" t="s">
        <v>1647</v>
      </c>
      <c r="E250" s="786">
        <v>0</v>
      </c>
      <c r="F250" s="786">
        <v>0.02</v>
      </c>
      <c r="G250" s="786">
        <v>0.1</v>
      </c>
      <c r="H250" s="786">
        <v>0.1</v>
      </c>
      <c r="I250" s="786">
        <v>0.08</v>
      </c>
      <c r="K250" s="786">
        <v>0.13</v>
      </c>
      <c r="L250" s="786">
        <v>0.31</v>
      </c>
      <c r="M250" s="786">
        <v>0.56000000000000005</v>
      </c>
    </row>
    <row r="251" spans="1:13" ht="12.75" x14ac:dyDescent="0.2">
      <c r="A251" s="785" t="s">
        <v>1022</v>
      </c>
      <c r="B251" s="785" t="s">
        <v>199</v>
      </c>
      <c r="C251" s="785" t="s">
        <v>44</v>
      </c>
      <c r="D251" s="785" t="s">
        <v>1647</v>
      </c>
      <c r="E251" s="786">
        <v>0</v>
      </c>
      <c r="F251" s="786">
        <v>0</v>
      </c>
      <c r="G251" s="786">
        <v>0</v>
      </c>
      <c r="H251" s="786">
        <v>0</v>
      </c>
      <c r="I251" s="786">
        <v>0</v>
      </c>
      <c r="K251" s="786">
        <v>0</v>
      </c>
      <c r="L251" s="786">
        <v>0</v>
      </c>
      <c r="M251" s="786">
        <v>0</v>
      </c>
    </row>
    <row r="252" spans="1:13" ht="12.75" x14ac:dyDescent="0.2">
      <c r="A252" s="785" t="s">
        <v>684</v>
      </c>
      <c r="B252" s="785" t="s">
        <v>199</v>
      </c>
      <c r="C252" s="785" t="s">
        <v>44</v>
      </c>
      <c r="D252" s="785" t="s">
        <v>1647</v>
      </c>
      <c r="E252" s="786">
        <v>0</v>
      </c>
      <c r="F252" s="786">
        <v>0</v>
      </c>
      <c r="G252" s="786">
        <v>0</v>
      </c>
      <c r="H252" s="786">
        <v>0</v>
      </c>
      <c r="I252" s="786">
        <v>0</v>
      </c>
      <c r="K252" s="786">
        <v>0</v>
      </c>
      <c r="L252" s="786">
        <v>0</v>
      </c>
      <c r="M252" s="786">
        <v>0</v>
      </c>
    </row>
    <row r="253" spans="1:13" ht="12.75" x14ac:dyDescent="0.2">
      <c r="A253" s="785" t="s">
        <v>685</v>
      </c>
      <c r="B253" s="785" t="s">
        <v>199</v>
      </c>
      <c r="C253" s="785" t="s">
        <v>44</v>
      </c>
      <c r="D253" s="785" t="s">
        <v>1647</v>
      </c>
      <c r="E253" s="786">
        <v>0.02</v>
      </c>
      <c r="F253" s="786">
        <v>0.01</v>
      </c>
      <c r="G253" s="786">
        <v>0</v>
      </c>
      <c r="H253" s="786">
        <v>0</v>
      </c>
      <c r="I253" s="786">
        <v>0</v>
      </c>
      <c r="K253" s="786">
        <v>0</v>
      </c>
      <c r="L253" s="786">
        <v>0</v>
      </c>
      <c r="M253" s="786">
        <v>0</v>
      </c>
    </row>
    <row r="254" spans="1:13" ht="12.75" x14ac:dyDescent="0.2">
      <c r="A254" s="785" t="s">
        <v>686</v>
      </c>
      <c r="B254" s="785" t="s">
        <v>199</v>
      </c>
      <c r="C254" s="785" t="s">
        <v>44</v>
      </c>
      <c r="D254" s="785" t="s">
        <v>1647</v>
      </c>
      <c r="E254" s="786">
        <v>0.06</v>
      </c>
      <c r="F254" s="786">
        <v>0.04</v>
      </c>
      <c r="G254" s="786">
        <v>0.02</v>
      </c>
      <c r="H254" s="786">
        <v>0.01</v>
      </c>
      <c r="I254" s="786">
        <v>0.01</v>
      </c>
      <c r="K254" s="786">
        <v>0.17</v>
      </c>
      <c r="L254" s="786">
        <v>0.31</v>
      </c>
      <c r="M254" s="786">
        <v>0.51</v>
      </c>
    </row>
    <row r="255" spans="1:13" ht="12.75" x14ac:dyDescent="0.2">
      <c r="A255" s="785" t="s">
        <v>688</v>
      </c>
      <c r="B255" s="785" t="s">
        <v>199</v>
      </c>
      <c r="C255" s="785" t="s">
        <v>44</v>
      </c>
      <c r="D255" s="785" t="s">
        <v>1647</v>
      </c>
      <c r="E255" s="786">
        <v>0.01</v>
      </c>
      <c r="F255" s="786">
        <v>0</v>
      </c>
      <c r="G255" s="786">
        <v>0</v>
      </c>
      <c r="H255" s="786">
        <v>0</v>
      </c>
      <c r="I255" s="786">
        <v>0</v>
      </c>
      <c r="K255" s="786">
        <v>0</v>
      </c>
      <c r="L255" s="786">
        <v>0</v>
      </c>
      <c r="M255" s="786">
        <v>0</v>
      </c>
    </row>
    <row r="256" spans="1:13" ht="12.75" x14ac:dyDescent="0.2">
      <c r="A256" s="785" t="s">
        <v>690</v>
      </c>
      <c r="B256" s="785" t="s">
        <v>199</v>
      </c>
      <c r="C256" s="785" t="s">
        <v>44</v>
      </c>
      <c r="D256" s="785" t="s">
        <v>1647</v>
      </c>
      <c r="E256" s="786">
        <v>0.03</v>
      </c>
      <c r="F256" s="786">
        <v>0.02</v>
      </c>
      <c r="G256" s="786">
        <v>0.02</v>
      </c>
      <c r="H256" s="786">
        <v>0.01</v>
      </c>
      <c r="I256" s="786">
        <v>0.01</v>
      </c>
      <c r="K256" s="786">
        <v>0.17</v>
      </c>
      <c r="L256" s="786">
        <v>0.31</v>
      </c>
      <c r="M256" s="786">
        <v>0.52</v>
      </c>
    </row>
    <row r="257" spans="1:13" ht="12.75" x14ac:dyDescent="0.2">
      <c r="A257" s="785" t="s">
        <v>692</v>
      </c>
      <c r="B257" s="785" t="s">
        <v>199</v>
      </c>
      <c r="C257" s="785" t="s">
        <v>44</v>
      </c>
      <c r="D257" s="785" t="s">
        <v>1647</v>
      </c>
      <c r="E257" s="786">
        <v>7.0000000000000007E-2</v>
      </c>
      <c r="F257" s="786">
        <v>0.05</v>
      </c>
      <c r="G257" s="786">
        <v>0.03</v>
      </c>
      <c r="H257" s="786">
        <v>0.02</v>
      </c>
      <c r="I257" s="786">
        <v>0.02</v>
      </c>
      <c r="K257" s="786">
        <v>0.16</v>
      </c>
      <c r="L257" s="786">
        <v>0.31</v>
      </c>
      <c r="M257" s="786">
        <v>0.52</v>
      </c>
    </row>
    <row r="258" spans="1:13" ht="12.75" x14ac:dyDescent="0.2">
      <c r="A258" s="785" t="s">
        <v>1018</v>
      </c>
      <c r="B258" s="785" t="s">
        <v>199</v>
      </c>
      <c r="C258" s="785" t="s">
        <v>44</v>
      </c>
      <c r="D258" s="785" t="s">
        <v>1647</v>
      </c>
      <c r="E258" s="786">
        <v>0</v>
      </c>
      <c r="F258" s="786">
        <v>0</v>
      </c>
      <c r="G258" s="786">
        <v>0</v>
      </c>
      <c r="H258" s="786">
        <v>0</v>
      </c>
      <c r="I258" s="786">
        <v>0</v>
      </c>
      <c r="K258" s="786">
        <v>0</v>
      </c>
      <c r="L258" s="786">
        <v>0</v>
      </c>
      <c r="M258" s="786">
        <v>0</v>
      </c>
    </row>
    <row r="259" spans="1:13" ht="12.75" x14ac:dyDescent="0.2">
      <c r="A259" s="785" t="s">
        <v>694</v>
      </c>
      <c r="B259" s="785" t="s">
        <v>199</v>
      </c>
      <c r="C259" s="785" t="s">
        <v>44</v>
      </c>
      <c r="D259" s="785" t="s">
        <v>1647</v>
      </c>
      <c r="E259" s="786">
        <v>0.1</v>
      </c>
      <c r="F259" s="786">
        <v>0.15</v>
      </c>
      <c r="G259" s="786">
        <v>0.11</v>
      </c>
      <c r="H259" s="786">
        <v>0.1</v>
      </c>
      <c r="I259" s="786">
        <v>0.09</v>
      </c>
      <c r="K259" s="786">
        <v>0.15</v>
      </c>
      <c r="L259" s="786">
        <v>0.31</v>
      </c>
      <c r="M259" s="786">
        <v>0.53</v>
      </c>
    </row>
    <row r="260" spans="1:13" ht="12.75" x14ac:dyDescent="0.2">
      <c r="A260" s="785" t="s">
        <v>1019</v>
      </c>
      <c r="B260" s="785" t="s">
        <v>199</v>
      </c>
      <c r="C260" s="785" t="s">
        <v>44</v>
      </c>
      <c r="D260" s="785" t="s">
        <v>1647</v>
      </c>
      <c r="E260" s="786">
        <v>0</v>
      </c>
      <c r="F260" s="786">
        <v>0</v>
      </c>
      <c r="G260" s="786">
        <v>0</v>
      </c>
      <c r="H260" s="786">
        <v>0</v>
      </c>
      <c r="I260" s="786">
        <v>0</v>
      </c>
      <c r="K260" s="786">
        <v>0</v>
      </c>
      <c r="L260" s="786">
        <v>0</v>
      </c>
      <c r="M260" s="786">
        <v>0</v>
      </c>
    </row>
    <row r="261" spans="1:13" ht="12.75" x14ac:dyDescent="0.2">
      <c r="A261" s="785" t="s">
        <v>1020</v>
      </c>
      <c r="B261" s="785" t="s">
        <v>199</v>
      </c>
      <c r="C261" s="785" t="s">
        <v>44</v>
      </c>
      <c r="D261" s="785" t="s">
        <v>1647</v>
      </c>
      <c r="E261" s="786">
        <v>0</v>
      </c>
      <c r="F261" s="786">
        <v>0</v>
      </c>
      <c r="G261" s="786">
        <v>0</v>
      </c>
      <c r="H261" s="786">
        <v>0</v>
      </c>
      <c r="I261" s="786">
        <v>0</v>
      </c>
      <c r="K261" s="786">
        <v>0</v>
      </c>
      <c r="L261" s="786">
        <v>0</v>
      </c>
      <c r="M261" s="786">
        <v>0</v>
      </c>
    </row>
    <row r="262" spans="1:13" ht="12.75" x14ac:dyDescent="0.2">
      <c r="A262" s="785" t="s">
        <v>1021</v>
      </c>
      <c r="B262" s="785" t="s">
        <v>199</v>
      </c>
      <c r="C262" s="785" t="s">
        <v>44</v>
      </c>
      <c r="D262" s="785" t="s">
        <v>1647</v>
      </c>
      <c r="E262" s="786">
        <v>0</v>
      </c>
      <c r="F262" s="786">
        <v>0</v>
      </c>
      <c r="G262" s="786">
        <v>0</v>
      </c>
      <c r="H262" s="786">
        <v>0</v>
      </c>
      <c r="I262" s="786">
        <v>0</v>
      </c>
      <c r="K262" s="786">
        <v>0</v>
      </c>
      <c r="L262" s="786">
        <v>0</v>
      </c>
      <c r="M262" s="786">
        <v>0</v>
      </c>
    </row>
    <row r="263" spans="1:13" ht="12.75" x14ac:dyDescent="0.2">
      <c r="A263" s="785" t="s">
        <v>1023</v>
      </c>
      <c r="B263" s="785" t="s">
        <v>199</v>
      </c>
      <c r="C263" s="785" t="s">
        <v>744</v>
      </c>
      <c r="D263" s="785" t="s">
        <v>1648</v>
      </c>
      <c r="E263" s="786">
        <v>0</v>
      </c>
      <c r="F263" s="786">
        <v>0</v>
      </c>
      <c r="G263" s="786">
        <v>0.01</v>
      </c>
      <c r="H263" s="786">
        <v>0.01</v>
      </c>
      <c r="I263" s="786">
        <v>0.02</v>
      </c>
      <c r="K263" s="786">
        <v>0.19</v>
      </c>
      <c r="L263" s="786">
        <v>0.38</v>
      </c>
      <c r="M263" s="786">
        <v>0.44</v>
      </c>
    </row>
    <row r="264" spans="1:13" ht="12.75" x14ac:dyDescent="0.2">
      <c r="A264" s="785" t="s">
        <v>1529</v>
      </c>
      <c r="B264" s="785" t="s">
        <v>199</v>
      </c>
      <c r="C264" s="785" t="s">
        <v>931</v>
      </c>
      <c r="D264" s="785" t="s">
        <v>1649</v>
      </c>
      <c r="E264" s="786">
        <v>0</v>
      </c>
      <c r="F264" s="786">
        <v>0</v>
      </c>
      <c r="G264" s="786">
        <v>0</v>
      </c>
      <c r="H264" s="786">
        <v>0</v>
      </c>
      <c r="I264" s="786">
        <v>0</v>
      </c>
      <c r="K264" s="786">
        <v>0</v>
      </c>
      <c r="L264" s="786">
        <v>0</v>
      </c>
      <c r="M264" s="786">
        <v>0</v>
      </c>
    </row>
    <row r="265" spans="1:13" ht="12.75" x14ac:dyDescent="0.2">
      <c r="A265" s="785" t="s">
        <v>700</v>
      </c>
      <c r="B265" s="785" t="s">
        <v>199</v>
      </c>
      <c r="C265" s="785" t="s">
        <v>17</v>
      </c>
      <c r="D265" s="785" t="s">
        <v>1650</v>
      </c>
      <c r="E265" s="786">
        <v>0</v>
      </c>
      <c r="F265" s="786">
        <v>0</v>
      </c>
      <c r="G265" s="786">
        <v>0</v>
      </c>
      <c r="H265" s="786">
        <v>0</v>
      </c>
      <c r="I265" s="786">
        <v>0</v>
      </c>
      <c r="K265" s="786">
        <v>0</v>
      </c>
      <c r="L265" s="786">
        <v>0</v>
      </c>
      <c r="M265" s="786">
        <v>0</v>
      </c>
    </row>
    <row r="266" spans="1:13" ht="12.75" x14ac:dyDescent="0.2">
      <c r="A266" s="785" t="s">
        <v>709</v>
      </c>
      <c r="B266" s="785" t="s">
        <v>199</v>
      </c>
      <c r="C266" s="785" t="s">
        <v>17</v>
      </c>
      <c r="D266" s="785" t="s">
        <v>1650</v>
      </c>
      <c r="E266" s="786">
        <v>0</v>
      </c>
      <c r="F266" s="786">
        <v>0</v>
      </c>
      <c r="G266" s="786">
        <v>0</v>
      </c>
      <c r="H266" s="786">
        <v>0</v>
      </c>
      <c r="I266" s="786">
        <v>0</v>
      </c>
      <c r="K266" s="786">
        <v>0</v>
      </c>
      <c r="L266" s="786">
        <v>0</v>
      </c>
      <c r="M266" s="786">
        <v>0</v>
      </c>
    </row>
    <row r="267" spans="1:13" ht="12.75" x14ac:dyDescent="0.2">
      <c r="A267" s="785" t="s">
        <v>721</v>
      </c>
      <c r="B267" s="785" t="s">
        <v>199</v>
      </c>
      <c r="C267" s="785" t="s">
        <v>17</v>
      </c>
      <c r="D267" s="785" t="s">
        <v>1650</v>
      </c>
      <c r="E267" s="786">
        <v>0</v>
      </c>
      <c r="F267" s="786">
        <v>0</v>
      </c>
      <c r="G267" s="786">
        <v>0</v>
      </c>
      <c r="H267" s="786">
        <v>0</v>
      </c>
      <c r="I267" s="786">
        <v>0</v>
      </c>
      <c r="K267" s="786">
        <v>0</v>
      </c>
      <c r="L267" s="786">
        <v>0</v>
      </c>
      <c r="M267" s="786">
        <v>0</v>
      </c>
    </row>
    <row r="268" spans="1:13" ht="12.75" x14ac:dyDescent="0.2">
      <c r="A268" s="785" t="s">
        <v>701</v>
      </c>
      <c r="B268" s="785" t="s">
        <v>199</v>
      </c>
      <c r="C268" s="785" t="s">
        <v>17</v>
      </c>
      <c r="D268" s="785" t="s">
        <v>1650</v>
      </c>
      <c r="E268" s="786">
        <v>0</v>
      </c>
      <c r="F268" s="786">
        <v>0</v>
      </c>
      <c r="G268" s="786">
        <v>0</v>
      </c>
      <c r="H268" s="786">
        <v>0</v>
      </c>
      <c r="I268" s="786">
        <v>0</v>
      </c>
      <c r="K268" s="786">
        <v>0</v>
      </c>
      <c r="L268" s="786">
        <v>0</v>
      </c>
      <c r="M268" s="786">
        <v>0</v>
      </c>
    </row>
    <row r="269" spans="1:13" ht="12.75" x14ac:dyDescent="0.2">
      <c r="A269" s="785" t="s">
        <v>710</v>
      </c>
      <c r="B269" s="785" t="s">
        <v>199</v>
      </c>
      <c r="C269" s="785" t="s">
        <v>17</v>
      </c>
      <c r="D269" s="785" t="s">
        <v>1650</v>
      </c>
      <c r="E269" s="786">
        <v>0</v>
      </c>
      <c r="F269" s="786">
        <v>0</v>
      </c>
      <c r="G269" s="786">
        <v>0</v>
      </c>
      <c r="H269" s="786">
        <v>0</v>
      </c>
      <c r="I269" s="786">
        <v>0</v>
      </c>
      <c r="K269" s="786">
        <v>0</v>
      </c>
      <c r="L269" s="786">
        <v>0</v>
      </c>
      <c r="M269" s="786">
        <v>0</v>
      </c>
    </row>
    <row r="270" spans="1:13" ht="12.75" x14ac:dyDescent="0.2">
      <c r="A270" s="785" t="s">
        <v>722</v>
      </c>
      <c r="B270" s="785" t="s">
        <v>199</v>
      </c>
      <c r="C270" s="785" t="s">
        <v>17</v>
      </c>
      <c r="D270" s="785" t="s">
        <v>1650</v>
      </c>
      <c r="E270" s="786">
        <v>0</v>
      </c>
      <c r="F270" s="786">
        <v>0</v>
      </c>
      <c r="G270" s="786">
        <v>0</v>
      </c>
      <c r="H270" s="786">
        <v>0</v>
      </c>
      <c r="I270" s="786">
        <v>0</v>
      </c>
      <c r="K270" s="786">
        <v>0</v>
      </c>
      <c r="L270" s="786">
        <v>0</v>
      </c>
      <c r="M270" s="786">
        <v>0</v>
      </c>
    </row>
    <row r="271" spans="1:13" ht="12.75" x14ac:dyDescent="0.2">
      <c r="A271" s="785" t="s">
        <v>702</v>
      </c>
      <c r="B271" s="785" t="s">
        <v>199</v>
      </c>
      <c r="C271" s="785" t="s">
        <v>17</v>
      </c>
      <c r="D271" s="785" t="s">
        <v>1650</v>
      </c>
      <c r="E271" s="786">
        <v>0</v>
      </c>
      <c r="F271" s="786">
        <v>0</v>
      </c>
      <c r="G271" s="786">
        <v>0</v>
      </c>
      <c r="H271" s="786">
        <v>0</v>
      </c>
      <c r="I271" s="786">
        <v>0</v>
      </c>
      <c r="K271" s="786">
        <v>0</v>
      </c>
      <c r="L271" s="786">
        <v>0</v>
      </c>
      <c r="M271" s="786">
        <v>0</v>
      </c>
    </row>
    <row r="272" spans="1:13" ht="12.75" x14ac:dyDescent="0.2">
      <c r="A272" s="785" t="s">
        <v>711</v>
      </c>
      <c r="B272" s="785" t="s">
        <v>199</v>
      </c>
      <c r="C272" s="785" t="s">
        <v>17</v>
      </c>
      <c r="D272" s="785" t="s">
        <v>1650</v>
      </c>
      <c r="E272" s="786">
        <v>0</v>
      </c>
      <c r="F272" s="786">
        <v>0</v>
      </c>
      <c r="G272" s="786">
        <v>0</v>
      </c>
      <c r="H272" s="786">
        <v>0</v>
      </c>
      <c r="I272" s="786">
        <v>0</v>
      </c>
      <c r="K272" s="786">
        <v>0</v>
      </c>
      <c r="L272" s="786">
        <v>0</v>
      </c>
      <c r="M272" s="786">
        <v>0</v>
      </c>
    </row>
    <row r="273" spans="1:13" ht="12.75" x14ac:dyDescent="0.2">
      <c r="A273" s="785" t="s">
        <v>723</v>
      </c>
      <c r="B273" s="785" t="s">
        <v>199</v>
      </c>
      <c r="C273" s="785" t="s">
        <v>17</v>
      </c>
      <c r="D273" s="785" t="s">
        <v>1650</v>
      </c>
      <c r="E273" s="786">
        <v>0</v>
      </c>
      <c r="F273" s="786">
        <v>0</v>
      </c>
      <c r="G273" s="786">
        <v>0</v>
      </c>
      <c r="H273" s="786">
        <v>0</v>
      </c>
      <c r="I273" s="786">
        <v>0</v>
      </c>
      <c r="K273" s="786">
        <v>0</v>
      </c>
      <c r="L273" s="786">
        <v>0</v>
      </c>
      <c r="M273" s="786">
        <v>0</v>
      </c>
    </row>
    <row r="274" spans="1:13" ht="12.75" x14ac:dyDescent="0.2">
      <c r="A274" s="785" t="s">
        <v>703</v>
      </c>
      <c r="B274" s="785" t="s">
        <v>199</v>
      </c>
      <c r="C274" s="785" t="s">
        <v>17</v>
      </c>
      <c r="D274" s="785" t="s">
        <v>1650</v>
      </c>
      <c r="E274" s="786">
        <v>0</v>
      </c>
      <c r="F274" s="786">
        <v>0</v>
      </c>
      <c r="G274" s="786">
        <v>0</v>
      </c>
      <c r="H274" s="786">
        <v>0</v>
      </c>
      <c r="I274" s="786">
        <v>0</v>
      </c>
      <c r="K274" s="786">
        <v>0</v>
      </c>
      <c r="L274" s="786">
        <v>0</v>
      </c>
      <c r="M274" s="786">
        <v>0</v>
      </c>
    </row>
    <row r="275" spans="1:13" ht="12.75" x14ac:dyDescent="0.2">
      <c r="A275" s="785" t="s">
        <v>712</v>
      </c>
      <c r="B275" s="785" t="s">
        <v>199</v>
      </c>
      <c r="C275" s="785" t="s">
        <v>17</v>
      </c>
      <c r="D275" s="785" t="s">
        <v>1650</v>
      </c>
      <c r="E275" s="786">
        <v>0</v>
      </c>
      <c r="F275" s="786">
        <v>0</v>
      </c>
      <c r="G275" s="786">
        <v>0</v>
      </c>
      <c r="H275" s="786">
        <v>0</v>
      </c>
      <c r="I275" s="786">
        <v>0</v>
      </c>
      <c r="K275" s="786">
        <v>0</v>
      </c>
      <c r="L275" s="786">
        <v>0</v>
      </c>
      <c r="M275" s="786">
        <v>0</v>
      </c>
    </row>
    <row r="276" spans="1:13" ht="12.75" x14ac:dyDescent="0.2">
      <c r="A276" s="785" t="s">
        <v>724</v>
      </c>
      <c r="B276" s="785" t="s">
        <v>199</v>
      </c>
      <c r="C276" s="785" t="s">
        <v>17</v>
      </c>
      <c r="D276" s="785" t="s">
        <v>1650</v>
      </c>
      <c r="E276" s="786">
        <v>0</v>
      </c>
      <c r="F276" s="786">
        <v>0</v>
      </c>
      <c r="G276" s="786">
        <v>0</v>
      </c>
      <c r="H276" s="786">
        <v>0</v>
      </c>
      <c r="I276" s="786">
        <v>0</v>
      </c>
      <c r="K276" s="786">
        <v>0</v>
      </c>
      <c r="L276" s="786">
        <v>0</v>
      </c>
      <c r="M276" s="786">
        <v>0</v>
      </c>
    </row>
    <row r="277" spans="1:13" ht="12.75" x14ac:dyDescent="0.2">
      <c r="A277" s="785" t="s">
        <v>704</v>
      </c>
      <c r="B277" s="785" t="s">
        <v>199</v>
      </c>
      <c r="C277" s="785" t="s">
        <v>17</v>
      </c>
      <c r="D277" s="785" t="s">
        <v>1650</v>
      </c>
      <c r="E277" s="786">
        <v>0</v>
      </c>
      <c r="F277" s="786">
        <v>0</v>
      </c>
      <c r="G277" s="786">
        <v>0</v>
      </c>
      <c r="H277" s="786">
        <v>0</v>
      </c>
      <c r="I277" s="786">
        <v>0</v>
      </c>
      <c r="K277" s="786">
        <v>0</v>
      </c>
      <c r="L277" s="786">
        <v>0</v>
      </c>
      <c r="M277" s="786">
        <v>0</v>
      </c>
    </row>
    <row r="278" spans="1:13" ht="12.75" x14ac:dyDescent="0.2">
      <c r="A278" s="785" t="s">
        <v>713</v>
      </c>
      <c r="B278" s="785" t="s">
        <v>199</v>
      </c>
      <c r="C278" s="785" t="s">
        <v>17</v>
      </c>
      <c r="D278" s="785" t="s">
        <v>1650</v>
      </c>
      <c r="E278" s="786">
        <v>0</v>
      </c>
      <c r="F278" s="786">
        <v>0</v>
      </c>
      <c r="G278" s="786">
        <v>0</v>
      </c>
      <c r="H278" s="786">
        <v>0</v>
      </c>
      <c r="I278" s="786">
        <v>0</v>
      </c>
      <c r="K278" s="786">
        <v>0</v>
      </c>
      <c r="L278" s="786">
        <v>0</v>
      </c>
      <c r="M278" s="786">
        <v>0</v>
      </c>
    </row>
    <row r="279" spans="1:13" ht="12.75" x14ac:dyDescent="0.2">
      <c r="A279" s="785" t="s">
        <v>725</v>
      </c>
      <c r="B279" s="785" t="s">
        <v>199</v>
      </c>
      <c r="C279" s="785" t="s">
        <v>17</v>
      </c>
      <c r="D279" s="785" t="s">
        <v>1650</v>
      </c>
      <c r="E279" s="786">
        <v>0</v>
      </c>
      <c r="F279" s="786">
        <v>0</v>
      </c>
      <c r="G279" s="786">
        <v>0</v>
      </c>
      <c r="H279" s="786">
        <v>0</v>
      </c>
      <c r="I279" s="786">
        <v>0</v>
      </c>
      <c r="K279" s="786">
        <v>0</v>
      </c>
      <c r="L279" s="786">
        <v>0</v>
      </c>
      <c r="M279" s="786">
        <v>0</v>
      </c>
    </row>
    <row r="280" spans="1:13" ht="12.75" x14ac:dyDescent="0.2">
      <c r="A280" s="785" t="s">
        <v>705</v>
      </c>
      <c r="B280" s="785" t="s">
        <v>199</v>
      </c>
      <c r="C280" s="785" t="s">
        <v>17</v>
      </c>
      <c r="D280" s="785" t="s">
        <v>1650</v>
      </c>
      <c r="E280" s="786">
        <v>0</v>
      </c>
      <c r="F280" s="786">
        <v>0</v>
      </c>
      <c r="G280" s="786">
        <v>0</v>
      </c>
      <c r="H280" s="786">
        <v>0</v>
      </c>
      <c r="I280" s="786">
        <v>0</v>
      </c>
      <c r="K280" s="786">
        <v>0</v>
      </c>
      <c r="L280" s="786">
        <v>0</v>
      </c>
      <c r="M280" s="786">
        <v>0</v>
      </c>
    </row>
    <row r="281" spans="1:13" ht="12.75" x14ac:dyDescent="0.2">
      <c r="A281" s="785" t="s">
        <v>714</v>
      </c>
      <c r="B281" s="785" t="s">
        <v>199</v>
      </c>
      <c r="C281" s="785" t="s">
        <v>17</v>
      </c>
      <c r="D281" s="785" t="s">
        <v>1650</v>
      </c>
      <c r="E281" s="786">
        <v>0</v>
      </c>
      <c r="F281" s="786">
        <v>0</v>
      </c>
      <c r="G281" s="786">
        <v>0</v>
      </c>
      <c r="H281" s="786">
        <v>0</v>
      </c>
      <c r="I281" s="786">
        <v>0</v>
      </c>
      <c r="K281" s="786">
        <v>0</v>
      </c>
      <c r="L281" s="786">
        <v>0</v>
      </c>
      <c r="M281" s="786">
        <v>0</v>
      </c>
    </row>
    <row r="282" spans="1:13" ht="12.75" x14ac:dyDescent="0.2">
      <c r="A282" s="785" t="s">
        <v>726</v>
      </c>
      <c r="B282" s="785" t="s">
        <v>199</v>
      </c>
      <c r="C282" s="785" t="s">
        <v>17</v>
      </c>
      <c r="D282" s="785" t="s">
        <v>1650</v>
      </c>
      <c r="E282" s="786">
        <v>0</v>
      </c>
      <c r="F282" s="786">
        <v>0</v>
      </c>
      <c r="G282" s="786">
        <v>0</v>
      </c>
      <c r="H282" s="786">
        <v>0</v>
      </c>
      <c r="I282" s="786">
        <v>0</v>
      </c>
      <c r="K282" s="786">
        <v>0</v>
      </c>
      <c r="L282" s="786">
        <v>0</v>
      </c>
      <c r="M282" s="786">
        <v>0</v>
      </c>
    </row>
    <row r="283" spans="1:13" ht="12.75" x14ac:dyDescent="0.2">
      <c r="A283" s="785" t="s">
        <v>706</v>
      </c>
      <c r="B283" s="785" t="s">
        <v>199</v>
      </c>
      <c r="C283" s="785" t="s">
        <v>17</v>
      </c>
      <c r="D283" s="785" t="s">
        <v>1650</v>
      </c>
      <c r="E283" s="786">
        <v>0</v>
      </c>
      <c r="F283" s="786">
        <v>0</v>
      </c>
      <c r="G283" s="786">
        <v>0</v>
      </c>
      <c r="H283" s="786">
        <v>0</v>
      </c>
      <c r="I283" s="786">
        <v>0</v>
      </c>
      <c r="K283" s="786">
        <v>0</v>
      </c>
      <c r="L283" s="786">
        <v>0</v>
      </c>
      <c r="M283" s="786">
        <v>0</v>
      </c>
    </row>
    <row r="284" spans="1:13" ht="12.75" x14ac:dyDescent="0.2">
      <c r="A284" s="785" t="s">
        <v>715</v>
      </c>
      <c r="B284" s="785" t="s">
        <v>199</v>
      </c>
      <c r="C284" s="785" t="s">
        <v>17</v>
      </c>
      <c r="D284" s="785" t="s">
        <v>1650</v>
      </c>
      <c r="E284" s="786">
        <v>0</v>
      </c>
      <c r="F284" s="786">
        <v>0</v>
      </c>
      <c r="G284" s="786">
        <v>0</v>
      </c>
      <c r="H284" s="786">
        <v>0</v>
      </c>
      <c r="I284" s="786">
        <v>0</v>
      </c>
      <c r="K284" s="786">
        <v>0</v>
      </c>
      <c r="L284" s="786">
        <v>0</v>
      </c>
      <c r="M284" s="786">
        <v>0</v>
      </c>
    </row>
    <row r="285" spans="1:13" ht="12.75" x14ac:dyDescent="0.2">
      <c r="A285" s="785" t="s">
        <v>727</v>
      </c>
      <c r="B285" s="785" t="s">
        <v>199</v>
      </c>
      <c r="C285" s="785" t="s">
        <v>17</v>
      </c>
      <c r="D285" s="785" t="s">
        <v>1650</v>
      </c>
      <c r="E285" s="786">
        <v>0</v>
      </c>
      <c r="F285" s="786">
        <v>0</v>
      </c>
      <c r="G285" s="786">
        <v>0</v>
      </c>
      <c r="H285" s="786">
        <v>0</v>
      </c>
      <c r="I285" s="786">
        <v>0</v>
      </c>
      <c r="K285" s="786">
        <v>0</v>
      </c>
      <c r="L285" s="786">
        <v>0</v>
      </c>
      <c r="M285" s="786">
        <v>0</v>
      </c>
    </row>
    <row r="286" spans="1:13" ht="12.75" x14ac:dyDescent="0.2">
      <c r="A286" s="785" t="s">
        <v>707</v>
      </c>
      <c r="B286" s="785" t="s">
        <v>199</v>
      </c>
      <c r="C286" s="785" t="s">
        <v>17</v>
      </c>
      <c r="D286" s="785" t="s">
        <v>1650</v>
      </c>
      <c r="E286" s="786">
        <v>0</v>
      </c>
      <c r="F286" s="786">
        <v>0</v>
      </c>
      <c r="G286" s="786">
        <v>0</v>
      </c>
      <c r="H286" s="786">
        <v>0</v>
      </c>
      <c r="I286" s="786">
        <v>0</v>
      </c>
      <c r="K286" s="786">
        <v>0</v>
      </c>
      <c r="L286" s="786">
        <v>0</v>
      </c>
      <c r="M286" s="786">
        <v>0</v>
      </c>
    </row>
    <row r="287" spans="1:13" ht="12.75" x14ac:dyDescent="0.2">
      <c r="A287" s="785" t="s">
        <v>716</v>
      </c>
      <c r="B287" s="785" t="s">
        <v>199</v>
      </c>
      <c r="C287" s="785" t="s">
        <v>17</v>
      </c>
      <c r="D287" s="785" t="s">
        <v>1650</v>
      </c>
      <c r="E287" s="786">
        <v>0</v>
      </c>
      <c r="F287" s="786">
        <v>0</v>
      </c>
      <c r="G287" s="786">
        <v>0</v>
      </c>
      <c r="H287" s="786">
        <v>0</v>
      </c>
      <c r="I287" s="786">
        <v>0</v>
      </c>
      <c r="K287" s="786">
        <v>0</v>
      </c>
      <c r="L287" s="786">
        <v>0</v>
      </c>
      <c r="M287" s="786">
        <v>0</v>
      </c>
    </row>
    <row r="288" spans="1:13" ht="12.75" x14ac:dyDescent="0.2">
      <c r="A288" s="785" t="s">
        <v>728</v>
      </c>
      <c r="B288" s="785" t="s">
        <v>199</v>
      </c>
      <c r="C288" s="785" t="s">
        <v>17</v>
      </c>
      <c r="D288" s="785" t="s">
        <v>1650</v>
      </c>
      <c r="E288" s="786">
        <v>0</v>
      </c>
      <c r="F288" s="786">
        <v>0</v>
      </c>
      <c r="G288" s="786">
        <v>0</v>
      </c>
      <c r="H288" s="786">
        <v>0</v>
      </c>
      <c r="I288" s="786">
        <v>0</v>
      </c>
      <c r="K288" s="786">
        <v>0</v>
      </c>
      <c r="L288" s="786">
        <v>0</v>
      </c>
      <c r="M288" s="786">
        <v>0</v>
      </c>
    </row>
    <row r="289" spans="1:13" ht="12.75" x14ac:dyDescent="0.2">
      <c r="A289" s="785" t="s">
        <v>717</v>
      </c>
      <c r="B289" s="785" t="s">
        <v>199</v>
      </c>
      <c r="C289" s="785" t="s">
        <v>17</v>
      </c>
      <c r="D289" s="785" t="s">
        <v>1650</v>
      </c>
      <c r="E289" s="786">
        <v>0</v>
      </c>
      <c r="F289" s="786">
        <v>0</v>
      </c>
      <c r="G289" s="786">
        <v>0</v>
      </c>
      <c r="H289" s="786">
        <v>0</v>
      </c>
      <c r="I289" s="786">
        <v>0</v>
      </c>
      <c r="K289" s="786">
        <v>0</v>
      </c>
      <c r="L289" s="786">
        <v>0</v>
      </c>
      <c r="M289" s="786">
        <v>0</v>
      </c>
    </row>
    <row r="290" spans="1:13" ht="12.75" x14ac:dyDescent="0.2">
      <c r="A290" s="785" t="s">
        <v>729</v>
      </c>
      <c r="B290" s="785" t="s">
        <v>199</v>
      </c>
      <c r="C290" s="785" t="s">
        <v>17</v>
      </c>
      <c r="D290" s="785" t="s">
        <v>1650</v>
      </c>
      <c r="E290" s="786">
        <v>0</v>
      </c>
      <c r="F290" s="786">
        <v>0</v>
      </c>
      <c r="G290" s="786">
        <v>0</v>
      </c>
      <c r="H290" s="786">
        <v>0</v>
      </c>
      <c r="I290" s="786">
        <v>0</v>
      </c>
      <c r="K290" s="786">
        <v>0</v>
      </c>
      <c r="L290" s="786">
        <v>0</v>
      </c>
      <c r="M290" s="786">
        <v>0</v>
      </c>
    </row>
    <row r="291" spans="1:13" ht="12.75" x14ac:dyDescent="0.2">
      <c r="A291" s="785" t="s">
        <v>718</v>
      </c>
      <c r="B291" s="785" t="s">
        <v>199</v>
      </c>
      <c r="C291" s="785" t="s">
        <v>17</v>
      </c>
      <c r="D291" s="785" t="s">
        <v>1650</v>
      </c>
      <c r="E291" s="786">
        <v>0</v>
      </c>
      <c r="F291" s="786">
        <v>0</v>
      </c>
      <c r="G291" s="786">
        <v>0</v>
      </c>
      <c r="H291" s="786">
        <v>0</v>
      </c>
      <c r="I291" s="786">
        <v>0</v>
      </c>
      <c r="K291" s="786">
        <v>0</v>
      </c>
      <c r="L291" s="786">
        <v>0</v>
      </c>
      <c r="M291" s="786">
        <v>0</v>
      </c>
    </row>
    <row r="292" spans="1:13" ht="12.75" x14ac:dyDescent="0.2">
      <c r="A292" s="785" t="s">
        <v>730</v>
      </c>
      <c r="B292" s="785" t="s">
        <v>199</v>
      </c>
      <c r="C292" s="785" t="s">
        <v>17</v>
      </c>
      <c r="D292" s="785" t="s">
        <v>1650</v>
      </c>
      <c r="E292" s="786">
        <v>0</v>
      </c>
      <c r="F292" s="786">
        <v>0</v>
      </c>
      <c r="G292" s="786">
        <v>0</v>
      </c>
      <c r="H292" s="786">
        <v>0</v>
      </c>
      <c r="I292" s="786">
        <v>0</v>
      </c>
      <c r="K292" s="786">
        <v>0</v>
      </c>
      <c r="L292" s="786">
        <v>0</v>
      </c>
      <c r="M292" s="786">
        <v>0</v>
      </c>
    </row>
    <row r="293" spans="1:13" ht="12.75" x14ac:dyDescent="0.2">
      <c r="A293" s="785" t="s">
        <v>719</v>
      </c>
      <c r="B293" s="785" t="s">
        <v>199</v>
      </c>
      <c r="C293" s="785" t="s">
        <v>17</v>
      </c>
      <c r="D293" s="785" t="s">
        <v>1650</v>
      </c>
      <c r="E293" s="786">
        <v>0</v>
      </c>
      <c r="F293" s="786">
        <v>0</v>
      </c>
      <c r="G293" s="786">
        <v>0</v>
      </c>
      <c r="H293" s="786">
        <v>0</v>
      </c>
      <c r="I293" s="786">
        <v>0</v>
      </c>
      <c r="K293" s="786">
        <v>0</v>
      </c>
      <c r="L293" s="786">
        <v>0</v>
      </c>
      <c r="M293" s="786">
        <v>0</v>
      </c>
    </row>
    <row r="294" spans="1:13" ht="12.75" x14ac:dyDescent="0.2">
      <c r="A294" s="785" t="s">
        <v>731</v>
      </c>
      <c r="B294" s="785" t="s">
        <v>199</v>
      </c>
      <c r="C294" s="785" t="s">
        <v>17</v>
      </c>
      <c r="D294" s="785" t="s">
        <v>1650</v>
      </c>
      <c r="E294" s="786">
        <v>0</v>
      </c>
      <c r="F294" s="786">
        <v>0</v>
      </c>
      <c r="G294" s="786">
        <v>0</v>
      </c>
      <c r="H294" s="786">
        <v>0</v>
      </c>
      <c r="I294" s="786">
        <v>0</v>
      </c>
      <c r="K294" s="786">
        <v>0</v>
      </c>
      <c r="L294" s="786">
        <v>0</v>
      </c>
      <c r="M294" s="786">
        <v>0</v>
      </c>
    </row>
    <row r="295" spans="1:13" ht="12.75" x14ac:dyDescent="0.2">
      <c r="A295" s="785" t="s">
        <v>733</v>
      </c>
      <c r="B295" s="785" t="s">
        <v>199</v>
      </c>
      <c r="C295" s="785" t="s">
        <v>17</v>
      </c>
      <c r="D295" s="785" t="s">
        <v>1650</v>
      </c>
      <c r="E295" s="786">
        <v>0</v>
      </c>
      <c r="F295" s="786">
        <v>0</v>
      </c>
      <c r="G295" s="786">
        <v>0</v>
      </c>
      <c r="H295" s="786">
        <v>0</v>
      </c>
      <c r="I295" s="786">
        <v>0</v>
      </c>
      <c r="K295" s="786">
        <v>0</v>
      </c>
      <c r="L295" s="786">
        <v>0</v>
      </c>
      <c r="M295" s="786">
        <v>0</v>
      </c>
    </row>
    <row r="296" spans="1:13" ht="12.75" x14ac:dyDescent="0.2">
      <c r="A296" s="785" t="s">
        <v>734</v>
      </c>
      <c r="B296" s="785" t="s">
        <v>199</v>
      </c>
      <c r="C296" s="785" t="s">
        <v>17</v>
      </c>
      <c r="D296" s="785" t="s">
        <v>1650</v>
      </c>
      <c r="E296" s="786">
        <v>0.01</v>
      </c>
      <c r="F296" s="786">
        <v>0</v>
      </c>
      <c r="G296" s="786">
        <v>0</v>
      </c>
      <c r="H296" s="786">
        <v>0</v>
      </c>
      <c r="I296" s="786">
        <v>0</v>
      </c>
      <c r="K296" s="786">
        <v>0</v>
      </c>
      <c r="L296" s="786">
        <v>0</v>
      </c>
      <c r="M296" s="786">
        <v>0</v>
      </c>
    </row>
    <row r="297" spans="1:13" ht="12.75" x14ac:dyDescent="0.2">
      <c r="A297" s="785" t="s">
        <v>735</v>
      </c>
      <c r="B297" s="785" t="s">
        <v>199</v>
      </c>
      <c r="C297" s="785" t="s">
        <v>17</v>
      </c>
      <c r="D297" s="785" t="s">
        <v>1650</v>
      </c>
      <c r="E297" s="786">
        <v>0.01</v>
      </c>
      <c r="F297" s="786">
        <v>0.01</v>
      </c>
      <c r="G297" s="786">
        <v>0</v>
      </c>
      <c r="H297" s="786">
        <v>0</v>
      </c>
      <c r="I297" s="786">
        <v>0</v>
      </c>
      <c r="K297" s="786">
        <v>0</v>
      </c>
      <c r="L297" s="786">
        <v>0</v>
      </c>
      <c r="M297" s="786">
        <v>0</v>
      </c>
    </row>
    <row r="298" spans="1:13" ht="12.75" x14ac:dyDescent="0.2">
      <c r="A298" s="785" t="s">
        <v>736</v>
      </c>
      <c r="B298" s="785" t="s">
        <v>199</v>
      </c>
      <c r="C298" s="785" t="s">
        <v>17</v>
      </c>
      <c r="D298" s="785" t="s">
        <v>1650</v>
      </c>
      <c r="E298" s="786">
        <v>0.01</v>
      </c>
      <c r="F298" s="786">
        <v>0.01</v>
      </c>
      <c r="G298" s="786">
        <v>0.01</v>
      </c>
      <c r="H298" s="786">
        <v>0.01</v>
      </c>
      <c r="I298" s="786">
        <v>0.01</v>
      </c>
      <c r="K298" s="786">
        <v>0.16</v>
      </c>
      <c r="L298" s="786">
        <v>0.42</v>
      </c>
      <c r="M298" s="786">
        <v>0.42</v>
      </c>
    </row>
    <row r="299" spans="1:13" ht="12.75" x14ac:dyDescent="0.2">
      <c r="A299" s="785" t="s">
        <v>737</v>
      </c>
      <c r="B299" s="785" t="s">
        <v>199</v>
      </c>
      <c r="C299" s="785" t="s">
        <v>17</v>
      </c>
      <c r="D299" s="785" t="s">
        <v>1650</v>
      </c>
      <c r="E299" s="786">
        <v>0</v>
      </c>
      <c r="F299" s="786">
        <v>0</v>
      </c>
      <c r="G299" s="786">
        <v>0</v>
      </c>
      <c r="H299" s="786">
        <v>0</v>
      </c>
      <c r="I299" s="786">
        <v>0</v>
      </c>
      <c r="K299" s="786">
        <v>0</v>
      </c>
      <c r="L299" s="786">
        <v>0</v>
      </c>
      <c r="M299" s="786">
        <v>0</v>
      </c>
    </row>
    <row r="300" spans="1:13" ht="12.75" x14ac:dyDescent="0.2">
      <c r="A300" s="785" t="s">
        <v>738</v>
      </c>
      <c r="B300" s="785" t="s">
        <v>199</v>
      </c>
      <c r="C300" s="785" t="s">
        <v>17</v>
      </c>
      <c r="D300" s="785" t="s">
        <v>1650</v>
      </c>
      <c r="E300" s="786">
        <v>0</v>
      </c>
      <c r="F300" s="786">
        <v>0</v>
      </c>
      <c r="G300" s="786">
        <v>0</v>
      </c>
      <c r="H300" s="786">
        <v>0</v>
      </c>
      <c r="I300" s="786">
        <v>0</v>
      </c>
      <c r="K300" s="786">
        <v>0</v>
      </c>
      <c r="L300" s="786">
        <v>0</v>
      </c>
      <c r="M300" s="786">
        <v>0</v>
      </c>
    </row>
    <row r="301" spans="1:13" ht="12.75" x14ac:dyDescent="0.2">
      <c r="A301" s="785" t="s">
        <v>708</v>
      </c>
      <c r="B301" s="785" t="s">
        <v>199</v>
      </c>
      <c r="C301" s="785" t="s">
        <v>17</v>
      </c>
      <c r="D301" s="785" t="s">
        <v>1650</v>
      </c>
      <c r="E301" s="786">
        <v>0</v>
      </c>
      <c r="F301" s="786">
        <v>0</v>
      </c>
      <c r="G301" s="786">
        <v>0</v>
      </c>
      <c r="H301" s="786">
        <v>0</v>
      </c>
      <c r="I301" s="786">
        <v>0</v>
      </c>
      <c r="K301" s="786">
        <v>0</v>
      </c>
      <c r="L301" s="786">
        <v>0</v>
      </c>
      <c r="M301" s="786">
        <v>0</v>
      </c>
    </row>
    <row r="302" spans="1:13" ht="12.75" x14ac:dyDescent="0.2">
      <c r="A302" s="785" t="s">
        <v>720</v>
      </c>
      <c r="B302" s="785" t="s">
        <v>199</v>
      </c>
      <c r="C302" s="785" t="s">
        <v>17</v>
      </c>
      <c r="D302" s="785" t="s">
        <v>1650</v>
      </c>
      <c r="E302" s="786">
        <v>0</v>
      </c>
      <c r="F302" s="786">
        <v>0</v>
      </c>
      <c r="G302" s="786">
        <v>0</v>
      </c>
      <c r="H302" s="786">
        <v>0</v>
      </c>
      <c r="I302" s="786">
        <v>0</v>
      </c>
      <c r="K302" s="786">
        <v>0</v>
      </c>
      <c r="L302" s="786">
        <v>0</v>
      </c>
      <c r="M302" s="786">
        <v>0</v>
      </c>
    </row>
    <row r="303" spans="1:13" ht="12.75" x14ac:dyDescent="0.2">
      <c r="A303" s="785" t="s">
        <v>1024</v>
      </c>
      <c r="B303" s="785" t="s">
        <v>199</v>
      </c>
      <c r="C303" s="785" t="s">
        <v>17</v>
      </c>
      <c r="D303" s="785" t="s">
        <v>1650</v>
      </c>
      <c r="E303" s="786">
        <v>0</v>
      </c>
      <c r="F303" s="786">
        <v>0</v>
      </c>
      <c r="G303" s="786">
        <v>0</v>
      </c>
      <c r="H303" s="786">
        <v>0</v>
      </c>
      <c r="I303" s="786">
        <v>0</v>
      </c>
      <c r="K303" s="786">
        <v>0</v>
      </c>
      <c r="L303" s="786">
        <v>0</v>
      </c>
      <c r="M303" s="786">
        <v>0</v>
      </c>
    </row>
    <row r="304" spans="1:13" ht="12.75" x14ac:dyDescent="0.2">
      <c r="A304" s="785" t="s">
        <v>1025</v>
      </c>
      <c r="B304" s="785" t="s">
        <v>199</v>
      </c>
      <c r="C304" s="785" t="s">
        <v>17</v>
      </c>
      <c r="D304" s="785" t="s">
        <v>1650</v>
      </c>
      <c r="E304" s="786">
        <v>0</v>
      </c>
      <c r="F304" s="786">
        <v>0</v>
      </c>
      <c r="G304" s="786">
        <v>0</v>
      </c>
      <c r="H304" s="786">
        <v>0</v>
      </c>
      <c r="I304" s="786">
        <v>0</v>
      </c>
      <c r="K304" s="786">
        <v>0</v>
      </c>
      <c r="L304" s="786">
        <v>0</v>
      </c>
      <c r="M304" s="786">
        <v>0</v>
      </c>
    </row>
    <row r="305" spans="1:13" ht="12.75" x14ac:dyDescent="0.2">
      <c r="A305" s="785" t="s">
        <v>1026</v>
      </c>
      <c r="B305" s="785" t="s">
        <v>199</v>
      </c>
      <c r="C305" s="785" t="s">
        <v>17</v>
      </c>
      <c r="D305" s="785" t="s">
        <v>1650</v>
      </c>
      <c r="E305" s="786">
        <v>0</v>
      </c>
      <c r="F305" s="786">
        <v>0</v>
      </c>
      <c r="G305" s="786">
        <v>0</v>
      </c>
      <c r="H305" s="786">
        <v>0</v>
      </c>
      <c r="I305" s="786">
        <v>0</v>
      </c>
      <c r="K305" s="786">
        <v>0</v>
      </c>
      <c r="L305" s="786">
        <v>0</v>
      </c>
      <c r="M305" s="786">
        <v>0</v>
      </c>
    </row>
    <row r="306" spans="1:13" ht="12.75" x14ac:dyDescent="0.2">
      <c r="A306" s="785" t="s">
        <v>1027</v>
      </c>
      <c r="B306" s="785" t="s">
        <v>199</v>
      </c>
      <c r="C306" s="785" t="s">
        <v>17</v>
      </c>
      <c r="D306" s="785" t="s">
        <v>1650</v>
      </c>
      <c r="E306" s="786">
        <v>0</v>
      </c>
      <c r="F306" s="786">
        <v>0</v>
      </c>
      <c r="G306" s="786">
        <v>0</v>
      </c>
      <c r="H306" s="786">
        <v>0</v>
      </c>
      <c r="I306" s="786">
        <v>0</v>
      </c>
      <c r="K306" s="786">
        <v>0</v>
      </c>
      <c r="L306" s="786">
        <v>0</v>
      </c>
      <c r="M306" s="786">
        <v>0</v>
      </c>
    </row>
    <row r="307" spans="1:13" ht="12.75" x14ac:dyDescent="0.2">
      <c r="A307" s="785" t="s">
        <v>732</v>
      </c>
      <c r="B307" s="785" t="s">
        <v>199</v>
      </c>
      <c r="C307" s="785" t="s">
        <v>17</v>
      </c>
      <c r="D307" s="785" t="s">
        <v>1650</v>
      </c>
      <c r="E307" s="786">
        <v>0</v>
      </c>
      <c r="F307" s="786">
        <v>0</v>
      </c>
      <c r="G307" s="786">
        <v>0</v>
      </c>
      <c r="H307" s="786">
        <v>0</v>
      </c>
      <c r="I307" s="786">
        <v>0</v>
      </c>
      <c r="K307" s="786">
        <v>0</v>
      </c>
      <c r="L307" s="786">
        <v>0</v>
      </c>
      <c r="M307" s="786">
        <v>0</v>
      </c>
    </row>
    <row r="308" spans="1:13" ht="12.75" x14ac:dyDescent="0.2">
      <c r="A308" s="785" t="s">
        <v>1651</v>
      </c>
      <c r="B308" s="785" t="s">
        <v>199</v>
      </c>
      <c r="C308" s="785" t="s">
        <v>8</v>
      </c>
      <c r="D308" s="785" t="s">
        <v>1652</v>
      </c>
      <c r="E308" s="786">
        <v>0</v>
      </c>
      <c r="F308" s="786">
        <v>0</v>
      </c>
      <c r="G308" s="786">
        <v>0</v>
      </c>
      <c r="H308" s="786">
        <v>0</v>
      </c>
      <c r="I308" s="786">
        <v>0</v>
      </c>
      <c r="K308" s="786">
        <v>0</v>
      </c>
      <c r="L308" s="786">
        <v>0</v>
      </c>
      <c r="M308" s="786">
        <v>0</v>
      </c>
    </row>
    <row r="309" spans="1:13" ht="12.75" x14ac:dyDescent="0.2">
      <c r="A309" s="785" t="s">
        <v>1653</v>
      </c>
      <c r="B309" s="785" t="s">
        <v>199</v>
      </c>
      <c r="C309" s="785" t="s">
        <v>8</v>
      </c>
      <c r="D309" s="785" t="s">
        <v>1652</v>
      </c>
      <c r="E309" s="786">
        <v>0</v>
      </c>
      <c r="F309" s="786">
        <v>0</v>
      </c>
      <c r="G309" s="786">
        <v>0</v>
      </c>
      <c r="H309" s="786">
        <v>0</v>
      </c>
      <c r="I309" s="786">
        <v>0</v>
      </c>
      <c r="K309" s="786">
        <v>0</v>
      </c>
      <c r="L309" s="786">
        <v>0</v>
      </c>
      <c r="M309" s="786">
        <v>0</v>
      </c>
    </row>
    <row r="310" spans="1:13" ht="12.75" x14ac:dyDescent="0.2">
      <c r="A310" s="785" t="s">
        <v>1654</v>
      </c>
      <c r="B310" s="785" t="s">
        <v>199</v>
      </c>
      <c r="C310" s="785" t="s">
        <v>8</v>
      </c>
      <c r="D310" s="785" t="s">
        <v>1652</v>
      </c>
      <c r="E310" s="786">
        <v>0</v>
      </c>
      <c r="F310" s="786">
        <v>0</v>
      </c>
      <c r="G310" s="786">
        <v>0</v>
      </c>
      <c r="H310" s="786">
        <v>0</v>
      </c>
      <c r="I310" s="786">
        <v>0</v>
      </c>
      <c r="K310" s="786">
        <v>0</v>
      </c>
      <c r="L310" s="786">
        <v>0</v>
      </c>
      <c r="M310" s="786">
        <v>0</v>
      </c>
    </row>
    <row r="311" spans="1:13" ht="12.75" x14ac:dyDescent="0.2">
      <c r="A311" s="785" t="s">
        <v>1655</v>
      </c>
      <c r="B311" s="785" t="s">
        <v>199</v>
      </c>
      <c r="C311" s="785" t="s">
        <v>8</v>
      </c>
      <c r="D311" s="785" t="s">
        <v>1652</v>
      </c>
      <c r="E311" s="786">
        <v>0</v>
      </c>
      <c r="F311" s="786">
        <v>0</v>
      </c>
      <c r="G311" s="786">
        <v>0</v>
      </c>
      <c r="H311" s="786">
        <v>0</v>
      </c>
      <c r="I311" s="786">
        <v>0</v>
      </c>
      <c r="K311" s="786">
        <v>0</v>
      </c>
      <c r="L311" s="786">
        <v>0</v>
      </c>
      <c r="M311" s="786">
        <v>0</v>
      </c>
    </row>
    <row r="312" spans="1:13" ht="12.75" x14ac:dyDescent="0.2">
      <c r="A312" s="785" t="s">
        <v>646</v>
      </c>
      <c r="B312" s="785" t="s">
        <v>199</v>
      </c>
      <c r="C312" s="785" t="s">
        <v>8</v>
      </c>
      <c r="D312" s="785" t="s">
        <v>1656</v>
      </c>
      <c r="E312" s="786">
        <v>0</v>
      </c>
      <c r="F312" s="786">
        <v>0.01</v>
      </c>
      <c r="G312" s="786">
        <v>0</v>
      </c>
      <c r="H312" s="786">
        <v>0</v>
      </c>
      <c r="I312" s="786">
        <v>0</v>
      </c>
      <c r="K312" s="786">
        <v>0</v>
      </c>
      <c r="L312" s="786">
        <v>0</v>
      </c>
      <c r="M312" s="786">
        <v>0</v>
      </c>
    </row>
    <row r="313" spans="1:13" ht="12.75" x14ac:dyDescent="0.2">
      <c r="A313" s="785" t="s">
        <v>649</v>
      </c>
      <c r="B313" s="785" t="s">
        <v>199</v>
      </c>
      <c r="C313" s="785" t="s">
        <v>8</v>
      </c>
      <c r="D313" s="785" t="s">
        <v>1656</v>
      </c>
      <c r="E313" s="786">
        <v>0</v>
      </c>
      <c r="F313" s="786">
        <v>0</v>
      </c>
      <c r="G313" s="786">
        <v>0.01</v>
      </c>
      <c r="H313" s="786">
        <v>0.01</v>
      </c>
      <c r="I313" s="786">
        <v>0.01</v>
      </c>
      <c r="K313" s="786">
        <v>0.19</v>
      </c>
      <c r="L313" s="786">
        <v>0.38</v>
      </c>
      <c r="M313" s="786">
        <v>0.43</v>
      </c>
    </row>
    <row r="314" spans="1:13" ht="12.75" x14ac:dyDescent="0.2">
      <c r="A314" s="785" t="s">
        <v>1764</v>
      </c>
      <c r="B314" s="785" t="s">
        <v>199</v>
      </c>
      <c r="C314" s="785" t="s">
        <v>44</v>
      </c>
      <c r="D314" s="785" t="s">
        <v>1657</v>
      </c>
      <c r="E314" s="786">
        <v>0</v>
      </c>
      <c r="F314" s="786">
        <v>0</v>
      </c>
      <c r="G314" s="786">
        <v>0</v>
      </c>
      <c r="H314" s="786">
        <v>0</v>
      </c>
      <c r="I314" s="786">
        <v>0</v>
      </c>
      <c r="K314" s="786">
        <v>0</v>
      </c>
      <c r="L314" s="786">
        <v>0</v>
      </c>
      <c r="M314" s="786">
        <v>0</v>
      </c>
    </row>
    <row r="315" spans="1:13" ht="12.75" x14ac:dyDescent="0.2">
      <c r="A315" s="785" t="s">
        <v>698</v>
      </c>
      <c r="B315" s="785" t="s">
        <v>199</v>
      </c>
      <c r="C315" s="785" t="s">
        <v>44</v>
      </c>
      <c r="D315" s="785" t="s">
        <v>1657</v>
      </c>
      <c r="E315" s="786">
        <v>0</v>
      </c>
      <c r="F315" s="786">
        <v>0</v>
      </c>
      <c r="G315" s="786">
        <v>0</v>
      </c>
      <c r="H315" s="786">
        <v>0</v>
      </c>
      <c r="I315" s="786">
        <v>0</v>
      </c>
      <c r="K315" s="786">
        <v>0</v>
      </c>
      <c r="L315" s="786">
        <v>0</v>
      </c>
      <c r="M315" s="786">
        <v>0</v>
      </c>
    </row>
    <row r="316" spans="1:13" ht="12.75" x14ac:dyDescent="0.2">
      <c r="A316" s="785" t="s">
        <v>1530</v>
      </c>
      <c r="B316" s="785" t="s">
        <v>199</v>
      </c>
      <c r="C316" s="785" t="s">
        <v>44</v>
      </c>
      <c r="D316" s="785" t="s">
        <v>1657</v>
      </c>
      <c r="E316" s="786">
        <v>0</v>
      </c>
      <c r="F316" s="786">
        <v>0</v>
      </c>
      <c r="G316" s="786">
        <v>0</v>
      </c>
      <c r="H316" s="786">
        <v>0</v>
      </c>
      <c r="I316" s="786">
        <v>0</v>
      </c>
      <c r="K316" s="786">
        <v>0</v>
      </c>
      <c r="L316" s="786">
        <v>0</v>
      </c>
      <c r="M316" s="786">
        <v>0</v>
      </c>
    </row>
    <row r="317" spans="1:13" ht="12.75" x14ac:dyDescent="0.2">
      <c r="A317" s="785" t="s">
        <v>695</v>
      </c>
      <c r="B317" s="785" t="s">
        <v>199</v>
      </c>
      <c r="C317" s="785" t="s">
        <v>44</v>
      </c>
      <c r="D317" s="785" t="s">
        <v>1657</v>
      </c>
      <c r="E317" s="786">
        <v>0</v>
      </c>
      <c r="F317" s="786">
        <v>0</v>
      </c>
      <c r="G317" s="786">
        <v>0</v>
      </c>
      <c r="H317" s="786">
        <v>0</v>
      </c>
      <c r="I317" s="786">
        <v>0</v>
      </c>
      <c r="K317" s="786">
        <v>0</v>
      </c>
      <c r="L317" s="786">
        <v>0</v>
      </c>
      <c r="M317" s="786">
        <v>0</v>
      </c>
    </row>
    <row r="318" spans="1:13" ht="12.75" x14ac:dyDescent="0.2">
      <c r="A318" s="787" t="s">
        <v>856</v>
      </c>
      <c r="B318" s="787" t="s">
        <v>202</v>
      </c>
      <c r="C318" s="787" t="s">
        <v>8</v>
      </c>
      <c r="D318" s="787" t="s">
        <v>1697</v>
      </c>
      <c r="E318" s="788">
        <v>0</v>
      </c>
      <c r="F318" s="788">
        <v>0</v>
      </c>
      <c r="G318" s="788">
        <v>0</v>
      </c>
      <c r="H318" s="788">
        <v>0</v>
      </c>
      <c r="I318" s="788">
        <v>0</v>
      </c>
      <c r="K318" s="788">
        <v>0</v>
      </c>
      <c r="L318" s="788">
        <v>0</v>
      </c>
      <c r="M318" s="788">
        <v>0</v>
      </c>
    </row>
    <row r="319" spans="1:13" ht="12.75" x14ac:dyDescent="0.2">
      <c r="A319" s="787" t="s">
        <v>1028</v>
      </c>
      <c r="B319" s="787" t="s">
        <v>202</v>
      </c>
      <c r="C319" s="787" t="s">
        <v>162</v>
      </c>
      <c r="D319" s="787" t="s">
        <v>1698</v>
      </c>
      <c r="E319" s="788">
        <v>0</v>
      </c>
      <c r="F319" s="788">
        <v>0</v>
      </c>
      <c r="G319" s="788">
        <v>0</v>
      </c>
      <c r="H319" s="788">
        <v>0</v>
      </c>
      <c r="I319" s="788">
        <v>0</v>
      </c>
      <c r="K319" s="788">
        <v>0</v>
      </c>
      <c r="L319" s="788">
        <v>0</v>
      </c>
      <c r="M319" s="788">
        <v>0</v>
      </c>
    </row>
    <row r="320" spans="1:13" ht="12.75" x14ac:dyDescent="0.2">
      <c r="A320" s="787" t="s">
        <v>1029</v>
      </c>
      <c r="B320" s="787" t="s">
        <v>202</v>
      </c>
      <c r="C320" s="787" t="s">
        <v>162</v>
      </c>
      <c r="D320" s="787" t="s">
        <v>1698</v>
      </c>
      <c r="E320" s="788">
        <v>0</v>
      </c>
      <c r="F320" s="788">
        <v>0</v>
      </c>
      <c r="G320" s="788">
        <v>0</v>
      </c>
      <c r="H320" s="788">
        <v>0</v>
      </c>
      <c r="I320" s="788">
        <v>0</v>
      </c>
      <c r="K320" s="788">
        <v>0</v>
      </c>
      <c r="L320" s="788">
        <v>0</v>
      </c>
      <c r="M320" s="788">
        <v>0</v>
      </c>
    </row>
    <row r="321" spans="1:13" ht="12.75" x14ac:dyDescent="0.2">
      <c r="A321" s="787" t="s">
        <v>867</v>
      </c>
      <c r="B321" s="787" t="s">
        <v>202</v>
      </c>
      <c r="C321" s="787" t="s">
        <v>44</v>
      </c>
      <c r="D321" s="787" t="s">
        <v>1699</v>
      </c>
      <c r="E321" s="788">
        <v>0</v>
      </c>
      <c r="F321" s="788">
        <v>0</v>
      </c>
      <c r="G321" s="788">
        <v>0.01</v>
      </c>
      <c r="H321" s="788">
        <v>0.01</v>
      </c>
      <c r="I321" s="788">
        <v>0.01</v>
      </c>
      <c r="K321" s="788">
        <v>0.11</v>
      </c>
      <c r="L321" s="788">
        <v>0.27</v>
      </c>
      <c r="M321" s="788">
        <v>0.62</v>
      </c>
    </row>
    <row r="322" spans="1:13" ht="12.75" x14ac:dyDescent="0.2">
      <c r="A322" s="787" t="s">
        <v>883</v>
      </c>
      <c r="B322" s="787" t="s">
        <v>202</v>
      </c>
      <c r="C322" s="787" t="s">
        <v>44</v>
      </c>
      <c r="D322" s="787" t="s">
        <v>1699</v>
      </c>
      <c r="E322" s="788">
        <v>0.03</v>
      </c>
      <c r="F322" s="788">
        <v>0.03</v>
      </c>
      <c r="G322" s="788">
        <v>7.0000000000000007E-2</v>
      </c>
      <c r="H322" s="788">
        <v>0.06</v>
      </c>
      <c r="I322" s="788">
        <v>0.04</v>
      </c>
      <c r="K322" s="788">
        <v>0.09</v>
      </c>
      <c r="L322" s="788">
        <v>0.25</v>
      </c>
      <c r="M322" s="788">
        <v>0.65</v>
      </c>
    </row>
    <row r="323" spans="1:13" ht="12.75" x14ac:dyDescent="0.2">
      <c r="A323" s="787" t="s">
        <v>869</v>
      </c>
      <c r="B323" s="787" t="s">
        <v>202</v>
      </c>
      <c r="C323" s="787" t="s">
        <v>44</v>
      </c>
      <c r="D323" s="787" t="s">
        <v>1699</v>
      </c>
      <c r="E323" s="788">
        <v>0</v>
      </c>
      <c r="F323" s="788">
        <v>0</v>
      </c>
      <c r="G323" s="788">
        <v>0</v>
      </c>
      <c r="H323" s="788">
        <v>0</v>
      </c>
      <c r="I323" s="788">
        <v>0</v>
      </c>
      <c r="K323" s="788">
        <v>0</v>
      </c>
      <c r="L323" s="788">
        <v>0</v>
      </c>
      <c r="M323" s="788">
        <v>0</v>
      </c>
    </row>
    <row r="324" spans="1:13" ht="12.75" x14ac:dyDescent="0.2">
      <c r="A324" s="787" t="s">
        <v>884</v>
      </c>
      <c r="B324" s="787" t="s">
        <v>202</v>
      </c>
      <c r="C324" s="787" t="s">
        <v>44</v>
      </c>
      <c r="D324" s="787" t="s">
        <v>1699</v>
      </c>
      <c r="E324" s="788">
        <v>0.01</v>
      </c>
      <c r="F324" s="788">
        <v>0.02</v>
      </c>
      <c r="G324" s="788">
        <v>0.02</v>
      </c>
      <c r="H324" s="788">
        <v>0.02</v>
      </c>
      <c r="I324" s="788">
        <v>0.01</v>
      </c>
      <c r="K324" s="788">
        <v>0.09</v>
      </c>
      <c r="L324" s="788">
        <v>0.25</v>
      </c>
      <c r="M324" s="788">
        <v>0.65</v>
      </c>
    </row>
    <row r="325" spans="1:13" ht="12.75" x14ac:dyDescent="0.2">
      <c r="A325" s="787" t="s">
        <v>872</v>
      </c>
      <c r="B325" s="787" t="s">
        <v>202</v>
      </c>
      <c r="C325" s="787" t="s">
        <v>44</v>
      </c>
      <c r="D325" s="787" t="s">
        <v>1699</v>
      </c>
      <c r="E325" s="788">
        <v>0.02</v>
      </c>
      <c r="F325" s="788">
        <v>0.04</v>
      </c>
      <c r="G325" s="788">
        <v>0.04</v>
      </c>
      <c r="H325" s="788">
        <v>0.04</v>
      </c>
      <c r="I325" s="788">
        <v>0.04</v>
      </c>
      <c r="K325" s="788">
        <v>0.11</v>
      </c>
      <c r="L325" s="788">
        <v>0.32</v>
      </c>
      <c r="M325" s="788">
        <v>0.56999999999999995</v>
      </c>
    </row>
    <row r="326" spans="1:13" ht="12.75" x14ac:dyDescent="0.2">
      <c r="A326" s="787" t="s">
        <v>886</v>
      </c>
      <c r="B326" s="787" t="s">
        <v>202</v>
      </c>
      <c r="C326" s="787" t="s">
        <v>44</v>
      </c>
      <c r="D326" s="787" t="s">
        <v>1699</v>
      </c>
      <c r="E326" s="788">
        <v>0.06</v>
      </c>
      <c r="F326" s="788">
        <v>0.08</v>
      </c>
      <c r="G326" s="788">
        <v>0.08</v>
      </c>
      <c r="H326" s="788">
        <v>7.0000000000000007E-2</v>
      </c>
      <c r="I326" s="788">
        <v>0.06</v>
      </c>
      <c r="K326" s="788">
        <v>0.1</v>
      </c>
      <c r="L326" s="788">
        <v>0.25</v>
      </c>
      <c r="M326" s="788">
        <v>0.65</v>
      </c>
    </row>
    <row r="327" spans="1:13" ht="12.75" x14ac:dyDescent="0.2">
      <c r="A327" s="787" t="s">
        <v>858</v>
      </c>
      <c r="B327" s="787" t="s">
        <v>202</v>
      </c>
      <c r="C327" s="787" t="s">
        <v>44</v>
      </c>
      <c r="D327" s="787" t="s">
        <v>1699</v>
      </c>
      <c r="E327" s="788">
        <v>0.01</v>
      </c>
      <c r="F327" s="788">
        <v>0.01</v>
      </c>
      <c r="G327" s="788">
        <v>0.01</v>
      </c>
      <c r="H327" s="788">
        <v>0</v>
      </c>
      <c r="I327" s="788">
        <v>0</v>
      </c>
      <c r="K327" s="788">
        <v>0</v>
      </c>
      <c r="L327" s="788">
        <v>0</v>
      </c>
      <c r="M327" s="788">
        <v>0</v>
      </c>
    </row>
    <row r="328" spans="1:13" ht="12.75" x14ac:dyDescent="0.2">
      <c r="A328" s="787" t="s">
        <v>875</v>
      </c>
      <c r="B328" s="787" t="s">
        <v>202</v>
      </c>
      <c r="C328" s="787" t="s">
        <v>44</v>
      </c>
      <c r="D328" s="787" t="s">
        <v>1699</v>
      </c>
      <c r="E328" s="788">
        <v>0.01</v>
      </c>
      <c r="F328" s="788">
        <v>0.01</v>
      </c>
      <c r="G328" s="788">
        <v>0.01</v>
      </c>
      <c r="H328" s="788">
        <v>0.01</v>
      </c>
      <c r="I328" s="788">
        <v>0</v>
      </c>
      <c r="K328" s="788">
        <v>0</v>
      </c>
      <c r="L328" s="788">
        <v>0</v>
      </c>
      <c r="M328" s="788">
        <v>0</v>
      </c>
    </row>
    <row r="329" spans="1:13" ht="12.75" x14ac:dyDescent="0.2">
      <c r="A329" s="787" t="s">
        <v>861</v>
      </c>
      <c r="B329" s="787" t="s">
        <v>202</v>
      </c>
      <c r="C329" s="787" t="s">
        <v>44</v>
      </c>
      <c r="D329" s="787" t="s">
        <v>1699</v>
      </c>
      <c r="E329" s="788">
        <v>0</v>
      </c>
      <c r="F329" s="788">
        <v>0</v>
      </c>
      <c r="G329" s="788">
        <v>0</v>
      </c>
      <c r="H329" s="788">
        <v>0</v>
      </c>
      <c r="I329" s="788">
        <v>0</v>
      </c>
      <c r="K329" s="788">
        <v>0</v>
      </c>
      <c r="L329" s="788">
        <v>0</v>
      </c>
      <c r="M329" s="788">
        <v>0</v>
      </c>
    </row>
    <row r="330" spans="1:13" ht="12.75" x14ac:dyDescent="0.2">
      <c r="A330" s="787" t="s">
        <v>877</v>
      </c>
      <c r="B330" s="787" t="s">
        <v>202</v>
      </c>
      <c r="C330" s="787" t="s">
        <v>44</v>
      </c>
      <c r="D330" s="787" t="s">
        <v>1699</v>
      </c>
      <c r="E330" s="788">
        <v>0.01</v>
      </c>
      <c r="F330" s="788">
        <v>0</v>
      </c>
      <c r="G330" s="788">
        <v>0</v>
      </c>
      <c r="H330" s="788">
        <v>0</v>
      </c>
      <c r="I330" s="788">
        <v>0</v>
      </c>
      <c r="K330" s="788">
        <v>0</v>
      </c>
      <c r="L330" s="788">
        <v>0</v>
      </c>
      <c r="M330" s="788">
        <v>0</v>
      </c>
    </row>
    <row r="331" spans="1:13" ht="12.75" x14ac:dyDescent="0.2">
      <c r="A331" s="787" t="s">
        <v>863</v>
      </c>
      <c r="B331" s="787" t="s">
        <v>202</v>
      </c>
      <c r="C331" s="787" t="s">
        <v>44</v>
      </c>
      <c r="D331" s="787" t="s">
        <v>1699</v>
      </c>
      <c r="E331" s="788">
        <v>0.01</v>
      </c>
      <c r="F331" s="788">
        <v>0.01</v>
      </c>
      <c r="G331" s="788">
        <v>0.01</v>
      </c>
      <c r="H331" s="788">
        <v>0.01</v>
      </c>
      <c r="I331" s="788">
        <v>0</v>
      </c>
      <c r="K331" s="788">
        <v>0</v>
      </c>
      <c r="L331" s="788">
        <v>0</v>
      </c>
      <c r="M331" s="788">
        <v>0</v>
      </c>
    </row>
    <row r="332" spans="1:13" ht="12.75" x14ac:dyDescent="0.2">
      <c r="A332" s="787" t="s">
        <v>878</v>
      </c>
      <c r="B332" s="787" t="s">
        <v>202</v>
      </c>
      <c r="C332" s="787" t="s">
        <v>44</v>
      </c>
      <c r="D332" s="787" t="s">
        <v>1699</v>
      </c>
      <c r="E332" s="788">
        <v>0.03</v>
      </c>
      <c r="F332" s="788">
        <v>0.02</v>
      </c>
      <c r="G332" s="788">
        <v>0.01</v>
      </c>
      <c r="H332" s="788">
        <v>0.01</v>
      </c>
      <c r="I332" s="788">
        <v>0.01</v>
      </c>
      <c r="K332" s="788">
        <v>0.09</v>
      </c>
      <c r="L332" s="788">
        <v>0.25</v>
      </c>
      <c r="M332" s="788">
        <v>0.65</v>
      </c>
    </row>
    <row r="333" spans="1:13" ht="12.75" x14ac:dyDescent="0.2">
      <c r="A333" s="787" t="s">
        <v>880</v>
      </c>
      <c r="B333" s="787" t="s">
        <v>202</v>
      </c>
      <c r="C333" s="787" t="s">
        <v>44</v>
      </c>
      <c r="D333" s="787" t="s">
        <v>1699</v>
      </c>
      <c r="E333" s="788">
        <v>0</v>
      </c>
      <c r="F333" s="788">
        <v>0</v>
      </c>
      <c r="G333" s="788">
        <v>0</v>
      </c>
      <c r="H333" s="788">
        <v>0</v>
      </c>
      <c r="I333" s="788">
        <v>0</v>
      </c>
      <c r="K333" s="788">
        <v>0</v>
      </c>
      <c r="L333" s="788">
        <v>0</v>
      </c>
      <c r="M333" s="788">
        <v>0</v>
      </c>
    </row>
    <row r="334" spans="1:13" ht="12.75" x14ac:dyDescent="0.2">
      <c r="A334" s="787" t="s">
        <v>865</v>
      </c>
      <c r="B334" s="787" t="s">
        <v>202</v>
      </c>
      <c r="C334" s="787" t="s">
        <v>44</v>
      </c>
      <c r="D334" s="787" t="s">
        <v>1699</v>
      </c>
      <c r="E334" s="788">
        <v>0.03</v>
      </c>
      <c r="F334" s="788">
        <v>0.02</v>
      </c>
      <c r="G334" s="788">
        <v>0.01</v>
      </c>
      <c r="H334" s="788">
        <v>0.01</v>
      </c>
      <c r="I334" s="788">
        <v>0.01</v>
      </c>
      <c r="K334" s="788">
        <v>0.11</v>
      </c>
      <c r="L334" s="788">
        <v>0.27</v>
      </c>
      <c r="M334" s="788">
        <v>0.62</v>
      </c>
    </row>
    <row r="335" spans="1:13" ht="12.75" x14ac:dyDescent="0.2">
      <c r="A335" s="787" t="s">
        <v>881</v>
      </c>
      <c r="B335" s="787" t="s">
        <v>202</v>
      </c>
      <c r="C335" s="787" t="s">
        <v>44</v>
      </c>
      <c r="D335" s="787" t="s">
        <v>1699</v>
      </c>
      <c r="E335" s="788">
        <v>0.09</v>
      </c>
      <c r="F335" s="788">
        <v>0.05</v>
      </c>
      <c r="G335" s="788">
        <v>0.03</v>
      </c>
      <c r="H335" s="788">
        <v>0.03</v>
      </c>
      <c r="I335" s="788">
        <v>0.02</v>
      </c>
      <c r="K335" s="788">
        <v>0.09</v>
      </c>
      <c r="L335" s="788">
        <v>0.25</v>
      </c>
      <c r="M335" s="788">
        <v>0.65</v>
      </c>
    </row>
    <row r="336" spans="1:13" ht="12.75" x14ac:dyDescent="0.2">
      <c r="A336" s="787" t="s">
        <v>866</v>
      </c>
      <c r="B336" s="787" t="s">
        <v>202</v>
      </c>
      <c r="C336" s="787" t="s">
        <v>44</v>
      </c>
      <c r="D336" s="787" t="s">
        <v>1699</v>
      </c>
      <c r="E336" s="788">
        <v>0.03</v>
      </c>
      <c r="F336" s="788">
        <v>0.02</v>
      </c>
      <c r="G336" s="788">
        <v>0.01</v>
      </c>
      <c r="H336" s="788">
        <v>0.01</v>
      </c>
      <c r="I336" s="788">
        <v>0.01</v>
      </c>
      <c r="K336" s="788">
        <v>0.11</v>
      </c>
      <c r="L336" s="788">
        <v>0.28999999999999998</v>
      </c>
      <c r="M336" s="788">
        <v>0.61</v>
      </c>
    </row>
    <row r="337" spans="1:13" ht="12.75" x14ac:dyDescent="0.2">
      <c r="A337" s="787" t="s">
        <v>882</v>
      </c>
      <c r="B337" s="787" t="s">
        <v>202</v>
      </c>
      <c r="C337" s="787" t="s">
        <v>44</v>
      </c>
      <c r="D337" s="787" t="s">
        <v>1699</v>
      </c>
      <c r="E337" s="788">
        <v>0.04</v>
      </c>
      <c r="F337" s="788">
        <v>0.03</v>
      </c>
      <c r="G337" s="788">
        <v>0.03</v>
      </c>
      <c r="H337" s="788">
        <v>0.02</v>
      </c>
      <c r="I337" s="788">
        <v>0.02</v>
      </c>
      <c r="K337" s="788">
        <v>0.09</v>
      </c>
      <c r="L337" s="788">
        <v>0.25</v>
      </c>
      <c r="M337" s="788">
        <v>0.65</v>
      </c>
    </row>
    <row r="338" spans="1:13" ht="12.75" x14ac:dyDescent="0.2">
      <c r="A338" s="787" t="s">
        <v>873</v>
      </c>
      <c r="B338" s="787" t="s">
        <v>202</v>
      </c>
      <c r="C338" s="787" t="s">
        <v>44</v>
      </c>
      <c r="D338" s="787" t="s">
        <v>1699</v>
      </c>
      <c r="E338" s="788">
        <v>0</v>
      </c>
      <c r="F338" s="788">
        <v>0.01</v>
      </c>
      <c r="G338" s="788">
        <v>0.04</v>
      </c>
      <c r="H338" s="788">
        <v>0.05</v>
      </c>
      <c r="I338" s="788">
        <v>0.06</v>
      </c>
      <c r="K338" s="788">
        <v>0.16</v>
      </c>
      <c r="L338" s="788">
        <v>0.27</v>
      </c>
      <c r="M338" s="788">
        <v>0.56999999999999995</v>
      </c>
    </row>
    <row r="339" spans="1:13" ht="12.75" x14ac:dyDescent="0.2">
      <c r="A339" s="787" t="s">
        <v>887</v>
      </c>
      <c r="B339" s="787" t="s">
        <v>202</v>
      </c>
      <c r="C339" s="787" t="s">
        <v>44</v>
      </c>
      <c r="D339" s="787" t="s">
        <v>1699</v>
      </c>
      <c r="E339" s="788">
        <v>0</v>
      </c>
      <c r="F339" s="788">
        <v>0.03</v>
      </c>
      <c r="G339" s="788">
        <v>0.18</v>
      </c>
      <c r="H339" s="788">
        <v>0.22</v>
      </c>
      <c r="I339" s="788">
        <v>0.26</v>
      </c>
      <c r="K339" s="788">
        <v>0.13</v>
      </c>
      <c r="L339" s="788">
        <v>0.2</v>
      </c>
      <c r="M339" s="788">
        <v>0.66</v>
      </c>
    </row>
    <row r="340" spans="1:13" ht="12.75" x14ac:dyDescent="0.2">
      <c r="A340" s="787" t="s">
        <v>1030</v>
      </c>
      <c r="B340" s="787" t="s">
        <v>202</v>
      </c>
      <c r="C340" s="787" t="s">
        <v>744</v>
      </c>
      <c r="D340" s="787" t="s">
        <v>1700</v>
      </c>
      <c r="E340" s="788">
        <v>0</v>
      </c>
      <c r="F340" s="788">
        <v>0</v>
      </c>
      <c r="G340" s="788">
        <v>0</v>
      </c>
      <c r="H340" s="788">
        <v>0</v>
      </c>
      <c r="I340" s="788">
        <v>0</v>
      </c>
      <c r="K340" s="788">
        <v>0</v>
      </c>
      <c r="L340" s="788">
        <v>0</v>
      </c>
      <c r="M340" s="788">
        <v>0</v>
      </c>
    </row>
    <row r="341" spans="1:13" ht="12.75" x14ac:dyDescent="0.2">
      <c r="A341" s="787" t="s">
        <v>1031</v>
      </c>
      <c r="B341" s="787" t="s">
        <v>202</v>
      </c>
      <c r="C341" s="787" t="s">
        <v>744</v>
      </c>
      <c r="D341" s="787" t="s">
        <v>1700</v>
      </c>
      <c r="E341" s="788">
        <v>0</v>
      </c>
      <c r="F341" s="788">
        <v>0</v>
      </c>
      <c r="G341" s="788">
        <v>0</v>
      </c>
      <c r="H341" s="788">
        <v>0</v>
      </c>
      <c r="I341" s="788">
        <v>0</v>
      </c>
      <c r="K341" s="788">
        <v>0</v>
      </c>
      <c r="L341" s="788">
        <v>0</v>
      </c>
      <c r="M341" s="788">
        <v>0</v>
      </c>
    </row>
    <row r="342" spans="1:13" ht="12.75" x14ac:dyDescent="0.2">
      <c r="A342" s="787" t="s">
        <v>1701</v>
      </c>
      <c r="B342" s="787" t="s">
        <v>202</v>
      </c>
      <c r="C342" s="787" t="s">
        <v>931</v>
      </c>
      <c r="D342" s="787" t="s">
        <v>1702</v>
      </c>
      <c r="E342" s="788">
        <v>0</v>
      </c>
      <c r="F342" s="788">
        <v>0</v>
      </c>
      <c r="G342" s="788">
        <v>0</v>
      </c>
      <c r="H342" s="788">
        <v>0</v>
      </c>
      <c r="I342" s="788">
        <v>0</v>
      </c>
      <c r="K342" s="788">
        <v>0</v>
      </c>
      <c r="L342" s="788">
        <v>0</v>
      </c>
      <c r="M342" s="788">
        <v>0</v>
      </c>
    </row>
    <row r="343" spans="1:13" ht="12.75" x14ac:dyDescent="0.2">
      <c r="A343" s="787" t="s">
        <v>899</v>
      </c>
      <c r="B343" s="787" t="s">
        <v>202</v>
      </c>
      <c r="C343" s="787" t="s">
        <v>17</v>
      </c>
      <c r="D343" s="787" t="s">
        <v>1703</v>
      </c>
      <c r="E343" s="788">
        <v>0</v>
      </c>
      <c r="F343" s="788">
        <v>0</v>
      </c>
      <c r="G343" s="788">
        <v>0</v>
      </c>
      <c r="H343" s="788">
        <v>0</v>
      </c>
      <c r="I343" s="788">
        <v>0</v>
      </c>
      <c r="K343" s="788">
        <v>0</v>
      </c>
      <c r="L343" s="788">
        <v>0</v>
      </c>
      <c r="M343" s="788">
        <v>0</v>
      </c>
    </row>
    <row r="344" spans="1:13" ht="12.75" x14ac:dyDescent="0.2">
      <c r="A344" s="787" t="s">
        <v>1032</v>
      </c>
      <c r="B344" s="787" t="s">
        <v>202</v>
      </c>
      <c r="C344" s="787" t="s">
        <v>8</v>
      </c>
      <c r="D344" s="787" t="s">
        <v>1728</v>
      </c>
      <c r="E344" s="788">
        <v>0</v>
      </c>
      <c r="F344" s="788">
        <v>0</v>
      </c>
      <c r="G344" s="788">
        <v>0</v>
      </c>
      <c r="H344" s="788">
        <v>0</v>
      </c>
      <c r="I344" s="788">
        <v>0</v>
      </c>
      <c r="K344" s="788">
        <v>0</v>
      </c>
      <c r="L344" s="788">
        <v>0</v>
      </c>
      <c r="M344" s="788">
        <v>0</v>
      </c>
    </row>
    <row r="345" spans="1:13" ht="12.75" x14ac:dyDescent="0.2">
      <c r="A345" s="787" t="s">
        <v>1036</v>
      </c>
      <c r="B345" s="787" t="s">
        <v>202</v>
      </c>
      <c r="C345" s="787" t="s">
        <v>162</v>
      </c>
      <c r="D345" s="787" t="s">
        <v>1729</v>
      </c>
      <c r="E345" s="788">
        <v>0</v>
      </c>
      <c r="F345" s="788">
        <v>0</v>
      </c>
      <c r="G345" s="788">
        <v>0</v>
      </c>
      <c r="H345" s="788">
        <v>0</v>
      </c>
      <c r="I345" s="788">
        <v>0</v>
      </c>
      <c r="K345" s="788">
        <v>0</v>
      </c>
      <c r="L345" s="788">
        <v>0</v>
      </c>
      <c r="M345" s="788">
        <v>0</v>
      </c>
    </row>
    <row r="346" spans="1:13" ht="12.75" x14ac:dyDescent="0.2">
      <c r="A346" s="787" t="s">
        <v>894</v>
      </c>
      <c r="B346" s="787" t="s">
        <v>202</v>
      </c>
      <c r="C346" s="787" t="s">
        <v>44</v>
      </c>
      <c r="D346" s="787" t="s">
        <v>1730</v>
      </c>
      <c r="E346" s="788">
        <v>0.13</v>
      </c>
      <c r="F346" s="788">
        <v>0.11</v>
      </c>
      <c r="G346" s="788">
        <v>7.0000000000000007E-2</v>
      </c>
      <c r="H346" s="788">
        <v>0.06</v>
      </c>
      <c r="I346" s="788">
        <v>0.05</v>
      </c>
      <c r="K346" s="788">
        <v>0.03</v>
      </c>
      <c r="L346" s="788">
        <v>0.32</v>
      </c>
      <c r="M346" s="788">
        <v>0.64</v>
      </c>
    </row>
    <row r="347" spans="1:13" ht="12.75" x14ac:dyDescent="0.2">
      <c r="A347" s="787" t="s">
        <v>895</v>
      </c>
      <c r="B347" s="787" t="s">
        <v>202</v>
      </c>
      <c r="C347" s="787" t="s">
        <v>44</v>
      </c>
      <c r="D347" s="787" t="s">
        <v>1730</v>
      </c>
      <c r="E347" s="788">
        <v>0.03</v>
      </c>
      <c r="F347" s="788">
        <v>0.03</v>
      </c>
      <c r="G347" s="788">
        <v>0.02</v>
      </c>
      <c r="H347" s="788">
        <v>0.01</v>
      </c>
      <c r="I347" s="788">
        <v>0.01</v>
      </c>
      <c r="K347" s="788">
        <v>0.03</v>
      </c>
      <c r="L347" s="788">
        <v>0.32</v>
      </c>
      <c r="M347" s="788">
        <v>0.65</v>
      </c>
    </row>
    <row r="348" spans="1:13" ht="12.75" x14ac:dyDescent="0.2">
      <c r="A348" s="787" t="s">
        <v>897</v>
      </c>
      <c r="B348" s="787" t="s">
        <v>202</v>
      </c>
      <c r="C348" s="787" t="s">
        <v>44</v>
      </c>
      <c r="D348" s="787" t="s">
        <v>1730</v>
      </c>
      <c r="E348" s="788">
        <v>0.16</v>
      </c>
      <c r="F348" s="788">
        <v>0.21</v>
      </c>
      <c r="G348" s="788">
        <v>0.1</v>
      </c>
      <c r="H348" s="788">
        <v>0.09</v>
      </c>
      <c r="I348" s="788">
        <v>0.08</v>
      </c>
      <c r="K348" s="788">
        <v>0.03</v>
      </c>
      <c r="L348" s="788">
        <v>0.32</v>
      </c>
      <c r="M348" s="788">
        <v>0.65</v>
      </c>
    </row>
    <row r="349" spans="1:13" ht="12.75" x14ac:dyDescent="0.2">
      <c r="A349" s="787" t="s">
        <v>888</v>
      </c>
      <c r="B349" s="787" t="s">
        <v>202</v>
      </c>
      <c r="C349" s="787" t="s">
        <v>44</v>
      </c>
      <c r="D349" s="787" t="s">
        <v>1730</v>
      </c>
      <c r="E349" s="788">
        <v>0</v>
      </c>
      <c r="F349" s="788">
        <v>0</v>
      </c>
      <c r="G349" s="788">
        <v>0</v>
      </c>
      <c r="H349" s="788">
        <v>0</v>
      </c>
      <c r="I349" s="788">
        <v>0</v>
      </c>
      <c r="K349" s="788">
        <v>0</v>
      </c>
      <c r="L349" s="788">
        <v>0</v>
      </c>
      <c r="M349" s="788">
        <v>0</v>
      </c>
    </row>
    <row r="350" spans="1:13" ht="12.75" x14ac:dyDescent="0.2">
      <c r="A350" s="787" t="s">
        <v>890</v>
      </c>
      <c r="B350" s="787" t="s">
        <v>202</v>
      </c>
      <c r="C350" s="787" t="s">
        <v>44</v>
      </c>
      <c r="D350" s="787" t="s">
        <v>1730</v>
      </c>
      <c r="E350" s="788">
        <v>0.01</v>
      </c>
      <c r="F350" s="788">
        <v>0</v>
      </c>
      <c r="G350" s="788">
        <v>0</v>
      </c>
      <c r="H350" s="788">
        <v>0</v>
      </c>
      <c r="I350" s="788">
        <v>0</v>
      </c>
      <c r="K350" s="788">
        <v>0</v>
      </c>
      <c r="L350" s="788">
        <v>0</v>
      </c>
      <c r="M350" s="788">
        <v>0</v>
      </c>
    </row>
    <row r="351" spans="1:13" ht="12.75" x14ac:dyDescent="0.2">
      <c r="A351" s="787" t="s">
        <v>891</v>
      </c>
      <c r="B351" s="787" t="s">
        <v>202</v>
      </c>
      <c r="C351" s="787" t="s">
        <v>44</v>
      </c>
      <c r="D351" s="787" t="s">
        <v>1730</v>
      </c>
      <c r="E351" s="788">
        <v>0.06</v>
      </c>
      <c r="F351" s="788">
        <v>0.03</v>
      </c>
      <c r="G351" s="788">
        <v>0.01</v>
      </c>
      <c r="H351" s="788">
        <v>0.01</v>
      </c>
      <c r="I351" s="788">
        <v>0</v>
      </c>
      <c r="K351" s="788">
        <v>0</v>
      </c>
      <c r="L351" s="788">
        <v>0</v>
      </c>
      <c r="M351" s="788">
        <v>0</v>
      </c>
    </row>
    <row r="352" spans="1:13" ht="12.75" x14ac:dyDescent="0.2">
      <c r="A352" s="787" t="s">
        <v>892</v>
      </c>
      <c r="B352" s="787" t="s">
        <v>202</v>
      </c>
      <c r="C352" s="787" t="s">
        <v>44</v>
      </c>
      <c r="D352" s="787" t="s">
        <v>1730</v>
      </c>
      <c r="E352" s="788">
        <v>0.17</v>
      </c>
      <c r="F352" s="788">
        <v>0.1</v>
      </c>
      <c r="G352" s="788">
        <v>0.03</v>
      </c>
      <c r="H352" s="788">
        <v>0.02</v>
      </c>
      <c r="I352" s="788">
        <v>0.02</v>
      </c>
      <c r="K352" s="788">
        <v>0.03</v>
      </c>
      <c r="L352" s="788">
        <v>0.32</v>
      </c>
      <c r="M352" s="788">
        <v>0.64</v>
      </c>
    </row>
    <row r="353" spans="1:13" ht="12.75" x14ac:dyDescent="0.2">
      <c r="A353" s="787" t="s">
        <v>893</v>
      </c>
      <c r="B353" s="787" t="s">
        <v>202</v>
      </c>
      <c r="C353" s="787" t="s">
        <v>44</v>
      </c>
      <c r="D353" s="787" t="s">
        <v>1730</v>
      </c>
      <c r="E353" s="788">
        <v>0.05</v>
      </c>
      <c r="F353" s="788">
        <v>0.04</v>
      </c>
      <c r="G353" s="788">
        <v>0.02</v>
      </c>
      <c r="H353" s="788">
        <v>0.02</v>
      </c>
      <c r="I353" s="788">
        <v>0.01</v>
      </c>
      <c r="K353" s="788">
        <v>0.03</v>
      </c>
      <c r="L353" s="788">
        <v>0.32</v>
      </c>
      <c r="M353" s="788">
        <v>0.64</v>
      </c>
    </row>
    <row r="354" spans="1:13" ht="12.75" x14ac:dyDescent="0.2">
      <c r="A354" s="787" t="s">
        <v>898</v>
      </c>
      <c r="B354" s="787" t="s">
        <v>202</v>
      </c>
      <c r="C354" s="787" t="s">
        <v>44</v>
      </c>
      <c r="D354" s="787" t="s">
        <v>1730</v>
      </c>
      <c r="E354" s="788">
        <v>0</v>
      </c>
      <c r="F354" s="788">
        <v>0.09</v>
      </c>
      <c r="G354" s="788">
        <v>0.18</v>
      </c>
      <c r="H354" s="788">
        <v>0.22</v>
      </c>
      <c r="I354" s="788">
        <v>0.26</v>
      </c>
      <c r="K354" s="788">
        <v>0.05</v>
      </c>
      <c r="L354" s="788">
        <v>0.25</v>
      </c>
      <c r="M354" s="788">
        <v>0.7</v>
      </c>
    </row>
    <row r="355" spans="1:13" ht="12.75" x14ac:dyDescent="0.2">
      <c r="A355" s="787" t="s">
        <v>1035</v>
      </c>
      <c r="B355" s="787" t="s">
        <v>202</v>
      </c>
      <c r="C355" s="787" t="s">
        <v>744</v>
      </c>
      <c r="D355" s="787" t="s">
        <v>1731</v>
      </c>
      <c r="E355" s="788">
        <v>0</v>
      </c>
      <c r="F355" s="788">
        <v>0</v>
      </c>
      <c r="G355" s="788">
        <v>0</v>
      </c>
      <c r="H355" s="788">
        <v>0</v>
      </c>
      <c r="I355" s="788">
        <v>0</v>
      </c>
      <c r="K355" s="788">
        <v>0</v>
      </c>
      <c r="L355" s="788">
        <v>0</v>
      </c>
      <c r="M355" s="788">
        <v>0</v>
      </c>
    </row>
    <row r="356" spans="1:13" ht="12.75" x14ac:dyDescent="0.2">
      <c r="A356" s="787" t="s">
        <v>1763</v>
      </c>
      <c r="B356" s="787" t="s">
        <v>202</v>
      </c>
      <c r="C356" s="787" t="s">
        <v>931</v>
      </c>
      <c r="D356" s="787" t="s">
        <v>1762</v>
      </c>
      <c r="E356" s="788">
        <v>0</v>
      </c>
      <c r="F356" s="788">
        <v>0</v>
      </c>
      <c r="G356" s="788">
        <v>0</v>
      </c>
      <c r="H356" s="788">
        <v>0</v>
      </c>
      <c r="I356" s="788">
        <v>0</v>
      </c>
      <c r="K356" s="788">
        <v>0</v>
      </c>
      <c r="L356" s="788">
        <v>0</v>
      </c>
      <c r="M356" s="788">
        <v>0</v>
      </c>
    </row>
    <row r="357" spans="1:13" ht="12.75" x14ac:dyDescent="0.2">
      <c r="A357" s="790" t="s">
        <v>900</v>
      </c>
      <c r="B357" s="790" t="s">
        <v>203</v>
      </c>
      <c r="C357" s="790" t="s">
        <v>8</v>
      </c>
      <c r="D357" s="790" t="s">
        <v>1704</v>
      </c>
      <c r="E357" s="789">
        <v>0</v>
      </c>
      <c r="F357" s="789">
        <v>0</v>
      </c>
      <c r="G357" s="789">
        <v>0</v>
      </c>
      <c r="H357" s="789">
        <v>0</v>
      </c>
      <c r="I357" s="789">
        <v>0</v>
      </c>
      <c r="K357" s="789">
        <v>0</v>
      </c>
      <c r="L357" s="789">
        <v>0</v>
      </c>
      <c r="M357" s="789">
        <v>0</v>
      </c>
    </row>
    <row r="358" spans="1:13" ht="12.75" x14ac:dyDescent="0.2">
      <c r="A358" s="790" t="s">
        <v>1033</v>
      </c>
      <c r="B358" s="790" t="s">
        <v>203</v>
      </c>
      <c r="C358" s="790" t="s">
        <v>162</v>
      </c>
      <c r="D358" s="790" t="s">
        <v>1705</v>
      </c>
      <c r="E358" s="789">
        <v>0</v>
      </c>
      <c r="F358" s="789">
        <v>0</v>
      </c>
      <c r="G358" s="789">
        <v>0.01</v>
      </c>
      <c r="H358" s="789">
        <v>0.01</v>
      </c>
      <c r="I358" s="789">
        <v>0.01</v>
      </c>
      <c r="K358" s="789">
        <v>0.06</v>
      </c>
      <c r="L358" s="789">
        <v>0.17</v>
      </c>
      <c r="M358" s="789">
        <v>0.77</v>
      </c>
    </row>
    <row r="359" spans="1:13" ht="12.75" x14ac:dyDescent="0.2">
      <c r="A359" s="790" t="s">
        <v>1034</v>
      </c>
      <c r="B359" s="790" t="s">
        <v>203</v>
      </c>
      <c r="C359" s="790" t="s">
        <v>162</v>
      </c>
      <c r="D359" s="790" t="s">
        <v>1705</v>
      </c>
      <c r="E359" s="789">
        <v>0</v>
      </c>
      <c r="F359" s="789">
        <v>0</v>
      </c>
      <c r="G359" s="789">
        <v>0</v>
      </c>
      <c r="H359" s="789">
        <v>0</v>
      </c>
      <c r="I359" s="789">
        <v>0</v>
      </c>
      <c r="K359" s="789">
        <v>0</v>
      </c>
      <c r="L359" s="789">
        <v>0</v>
      </c>
      <c r="M359" s="789">
        <v>0</v>
      </c>
    </row>
    <row r="360" spans="1:13" ht="12.75" x14ac:dyDescent="0.2">
      <c r="A360" s="790" t="s">
        <v>901</v>
      </c>
      <c r="B360" s="790" t="s">
        <v>203</v>
      </c>
      <c r="C360" s="790" t="s">
        <v>44</v>
      </c>
      <c r="D360" s="790" t="s">
        <v>1706</v>
      </c>
      <c r="E360" s="789">
        <v>0.24</v>
      </c>
      <c r="F360" s="789">
        <v>0.15</v>
      </c>
      <c r="G360" s="789">
        <v>7.0000000000000007E-2</v>
      </c>
      <c r="H360" s="789">
        <v>0.05</v>
      </c>
      <c r="I360" s="789">
        <v>0.03</v>
      </c>
      <c r="K360" s="789">
        <v>0.04</v>
      </c>
      <c r="L360" s="789">
        <v>0.21</v>
      </c>
      <c r="M360" s="789">
        <v>0.75</v>
      </c>
    </row>
    <row r="361" spans="1:13" ht="12.75" x14ac:dyDescent="0.2">
      <c r="A361" s="790" t="s">
        <v>910</v>
      </c>
      <c r="B361" s="790" t="s">
        <v>203</v>
      </c>
      <c r="C361" s="790" t="s">
        <v>44</v>
      </c>
      <c r="D361" s="790" t="s">
        <v>1706</v>
      </c>
      <c r="E361" s="789">
        <v>0.05</v>
      </c>
      <c r="F361" s="789">
        <v>0.04</v>
      </c>
      <c r="G361" s="789">
        <v>0.02</v>
      </c>
      <c r="H361" s="789">
        <v>0.02</v>
      </c>
      <c r="I361" s="789">
        <v>0.01</v>
      </c>
      <c r="K361" s="789">
        <v>0.04</v>
      </c>
      <c r="L361" s="789">
        <v>0.21</v>
      </c>
      <c r="M361" s="789">
        <v>0.75</v>
      </c>
    </row>
    <row r="362" spans="1:13" ht="12.75" x14ac:dyDescent="0.2">
      <c r="A362" s="790" t="s">
        <v>902</v>
      </c>
      <c r="B362" s="790" t="s">
        <v>203</v>
      </c>
      <c r="C362" s="790" t="s">
        <v>44</v>
      </c>
      <c r="D362" s="790" t="s">
        <v>1706</v>
      </c>
      <c r="E362" s="789">
        <v>0.03</v>
      </c>
      <c r="F362" s="789">
        <v>0.03</v>
      </c>
      <c r="G362" s="789">
        <v>0.01</v>
      </c>
      <c r="H362" s="789">
        <v>0.01</v>
      </c>
      <c r="I362" s="789">
        <v>0.01</v>
      </c>
      <c r="K362" s="789">
        <v>0.04</v>
      </c>
      <c r="L362" s="789">
        <v>0.21</v>
      </c>
      <c r="M362" s="789">
        <v>0.75</v>
      </c>
    </row>
    <row r="363" spans="1:13" ht="12.75" x14ac:dyDescent="0.2">
      <c r="A363" s="790" t="s">
        <v>911</v>
      </c>
      <c r="B363" s="790" t="s">
        <v>203</v>
      </c>
      <c r="C363" s="790" t="s">
        <v>44</v>
      </c>
      <c r="D363" s="790" t="s">
        <v>1706</v>
      </c>
      <c r="E363" s="789">
        <v>0.01</v>
      </c>
      <c r="F363" s="789">
        <v>0.01</v>
      </c>
      <c r="G363" s="789">
        <v>0.01</v>
      </c>
      <c r="H363" s="789">
        <v>0</v>
      </c>
      <c r="I363" s="789">
        <v>0</v>
      </c>
      <c r="K363" s="789">
        <v>0</v>
      </c>
      <c r="L363" s="789">
        <v>0</v>
      </c>
      <c r="M363" s="789">
        <v>0</v>
      </c>
    </row>
    <row r="364" spans="1:13" ht="12.75" x14ac:dyDescent="0.2">
      <c r="A364" s="790" t="s">
        <v>903</v>
      </c>
      <c r="B364" s="790" t="s">
        <v>203</v>
      </c>
      <c r="C364" s="790" t="s">
        <v>44</v>
      </c>
      <c r="D364" s="790" t="s">
        <v>1706</v>
      </c>
      <c r="E364" s="789">
        <v>0.22</v>
      </c>
      <c r="F364" s="789">
        <v>0.28000000000000003</v>
      </c>
      <c r="G364" s="789">
        <v>0.15</v>
      </c>
      <c r="H364" s="789">
        <v>0.11</v>
      </c>
      <c r="I364" s="789">
        <v>0.08</v>
      </c>
      <c r="K364" s="789">
        <v>0.04</v>
      </c>
      <c r="L364" s="789">
        <v>0.21</v>
      </c>
      <c r="M364" s="789">
        <v>0.75</v>
      </c>
    </row>
    <row r="365" spans="1:13" ht="12.75" x14ac:dyDescent="0.2">
      <c r="A365" s="790" t="s">
        <v>912</v>
      </c>
      <c r="B365" s="790" t="s">
        <v>203</v>
      </c>
      <c r="C365" s="790" t="s">
        <v>44</v>
      </c>
      <c r="D365" s="790" t="s">
        <v>1706</v>
      </c>
      <c r="E365" s="789">
        <v>0.06</v>
      </c>
      <c r="F365" s="789">
        <v>0.08</v>
      </c>
      <c r="G365" s="789">
        <v>0.05</v>
      </c>
      <c r="H365" s="789">
        <v>0.04</v>
      </c>
      <c r="I365" s="789">
        <v>0.03</v>
      </c>
      <c r="K365" s="789">
        <v>0.04</v>
      </c>
      <c r="L365" s="789">
        <v>0.21</v>
      </c>
      <c r="M365" s="789">
        <v>0.75</v>
      </c>
    </row>
    <row r="366" spans="1:13" ht="12.75" x14ac:dyDescent="0.2">
      <c r="A366" s="790" t="s">
        <v>905</v>
      </c>
      <c r="B366" s="790" t="s">
        <v>203</v>
      </c>
      <c r="C366" s="790" t="s">
        <v>44</v>
      </c>
      <c r="D366" s="790" t="s">
        <v>1706</v>
      </c>
      <c r="E366" s="789">
        <v>0</v>
      </c>
      <c r="F366" s="789">
        <v>0</v>
      </c>
      <c r="G366" s="789">
        <v>0</v>
      </c>
      <c r="H366" s="789">
        <v>0</v>
      </c>
      <c r="I366" s="789">
        <v>0</v>
      </c>
      <c r="K366" s="789">
        <v>0</v>
      </c>
      <c r="L366" s="789">
        <v>0</v>
      </c>
      <c r="M366" s="789">
        <v>0</v>
      </c>
    </row>
    <row r="367" spans="1:13" ht="12.75" x14ac:dyDescent="0.2">
      <c r="A367" s="790" t="s">
        <v>906</v>
      </c>
      <c r="B367" s="790" t="s">
        <v>203</v>
      </c>
      <c r="C367" s="790" t="s">
        <v>44</v>
      </c>
      <c r="D367" s="790" t="s">
        <v>1706</v>
      </c>
      <c r="E367" s="789">
        <v>0</v>
      </c>
      <c r="F367" s="789">
        <v>0</v>
      </c>
      <c r="G367" s="789">
        <v>0</v>
      </c>
      <c r="H367" s="789">
        <v>0</v>
      </c>
      <c r="I367" s="789">
        <v>0</v>
      </c>
      <c r="K367" s="789">
        <v>0</v>
      </c>
      <c r="L367" s="789">
        <v>0</v>
      </c>
      <c r="M367" s="789">
        <v>0</v>
      </c>
    </row>
    <row r="368" spans="1:13" ht="12.75" x14ac:dyDescent="0.2">
      <c r="A368" s="790" t="s">
        <v>907</v>
      </c>
      <c r="B368" s="790" t="s">
        <v>203</v>
      </c>
      <c r="C368" s="790" t="s">
        <v>44</v>
      </c>
      <c r="D368" s="790" t="s">
        <v>1706</v>
      </c>
      <c r="E368" s="789">
        <v>0.03</v>
      </c>
      <c r="F368" s="789">
        <v>0.01</v>
      </c>
      <c r="G368" s="789">
        <v>0</v>
      </c>
      <c r="H368" s="789">
        <v>0</v>
      </c>
      <c r="I368" s="789">
        <v>0</v>
      </c>
      <c r="K368" s="789">
        <v>0</v>
      </c>
      <c r="L368" s="789">
        <v>0</v>
      </c>
      <c r="M368" s="789">
        <v>0</v>
      </c>
    </row>
    <row r="369" spans="1:13" ht="12.75" x14ac:dyDescent="0.2">
      <c r="A369" s="790" t="s">
        <v>908</v>
      </c>
      <c r="B369" s="790" t="s">
        <v>203</v>
      </c>
      <c r="C369" s="790" t="s">
        <v>44</v>
      </c>
      <c r="D369" s="790" t="s">
        <v>1706</v>
      </c>
      <c r="E369" s="789">
        <v>0.26</v>
      </c>
      <c r="F369" s="789">
        <v>0.09</v>
      </c>
      <c r="G369" s="789">
        <v>0.03</v>
      </c>
      <c r="H369" s="789">
        <v>0.02</v>
      </c>
      <c r="I369" s="789">
        <v>0.01</v>
      </c>
      <c r="K369" s="789">
        <v>0.04</v>
      </c>
      <c r="L369" s="789">
        <v>0.21</v>
      </c>
      <c r="M369" s="789">
        <v>0.75</v>
      </c>
    </row>
    <row r="370" spans="1:13" ht="12.75" x14ac:dyDescent="0.2">
      <c r="A370" s="790" t="s">
        <v>909</v>
      </c>
      <c r="B370" s="790" t="s">
        <v>203</v>
      </c>
      <c r="C370" s="790" t="s">
        <v>44</v>
      </c>
      <c r="D370" s="790" t="s">
        <v>1706</v>
      </c>
      <c r="E370" s="789">
        <v>0.08</v>
      </c>
      <c r="F370" s="789">
        <v>0.05</v>
      </c>
      <c r="G370" s="789">
        <v>0.02</v>
      </c>
      <c r="H370" s="789">
        <v>0.01</v>
      </c>
      <c r="I370" s="789">
        <v>0.01</v>
      </c>
      <c r="K370" s="789">
        <v>0.04</v>
      </c>
      <c r="L370" s="789">
        <v>0.21</v>
      </c>
      <c r="M370" s="789">
        <v>0.75</v>
      </c>
    </row>
    <row r="371" spans="1:13" ht="12.75" x14ac:dyDescent="0.2">
      <c r="A371" s="790" t="s">
        <v>904</v>
      </c>
      <c r="B371" s="790" t="s">
        <v>203</v>
      </c>
      <c r="C371" s="790" t="s">
        <v>44</v>
      </c>
      <c r="D371" s="790" t="s">
        <v>1706</v>
      </c>
      <c r="E371" s="789">
        <v>0</v>
      </c>
      <c r="F371" s="789">
        <v>0.2</v>
      </c>
      <c r="G371" s="789">
        <v>0.46</v>
      </c>
      <c r="H371" s="789">
        <v>0.53</v>
      </c>
      <c r="I371" s="789">
        <v>0.57999999999999996</v>
      </c>
      <c r="K371" s="789">
        <v>0.06</v>
      </c>
      <c r="L371" s="789">
        <v>0.19</v>
      </c>
      <c r="M371" s="789">
        <v>0.75</v>
      </c>
    </row>
    <row r="372" spans="1:13" ht="12.75" x14ac:dyDescent="0.2">
      <c r="A372" s="790" t="s">
        <v>913</v>
      </c>
      <c r="B372" s="790" t="s">
        <v>203</v>
      </c>
      <c r="C372" s="790" t="s">
        <v>44</v>
      </c>
      <c r="D372" s="790" t="s">
        <v>1706</v>
      </c>
      <c r="E372" s="789">
        <v>0</v>
      </c>
      <c r="F372" s="789">
        <v>0.06</v>
      </c>
      <c r="G372" s="789">
        <v>0.16</v>
      </c>
      <c r="H372" s="789">
        <v>0.19</v>
      </c>
      <c r="I372" s="789">
        <v>0.22</v>
      </c>
      <c r="K372" s="789">
        <v>7.0000000000000007E-2</v>
      </c>
      <c r="L372" s="789">
        <v>0.19</v>
      </c>
      <c r="M372" s="789">
        <v>0.75</v>
      </c>
    </row>
    <row r="373" spans="1:13" ht="12.75" x14ac:dyDescent="0.2">
      <c r="A373" s="790" t="s">
        <v>1037</v>
      </c>
      <c r="B373" s="790" t="s">
        <v>203</v>
      </c>
      <c r="C373" s="790" t="s">
        <v>744</v>
      </c>
      <c r="D373" s="790" t="s">
        <v>1707</v>
      </c>
      <c r="E373" s="789">
        <v>0</v>
      </c>
      <c r="F373" s="789">
        <v>0</v>
      </c>
      <c r="G373" s="789">
        <v>0</v>
      </c>
      <c r="H373" s="789">
        <v>0</v>
      </c>
      <c r="I373" s="789">
        <v>0</v>
      </c>
      <c r="K373" s="789">
        <v>0</v>
      </c>
      <c r="L373" s="789">
        <v>0</v>
      </c>
      <c r="M373" s="789">
        <v>0</v>
      </c>
    </row>
    <row r="374" spans="1:13" ht="12.75" x14ac:dyDescent="0.2">
      <c r="A374" s="790" t="s">
        <v>1708</v>
      </c>
      <c r="B374" s="790" t="s">
        <v>203</v>
      </c>
      <c r="C374" s="790" t="s">
        <v>744</v>
      </c>
      <c r="D374" s="790" t="s">
        <v>1707</v>
      </c>
      <c r="E374" s="789">
        <v>0</v>
      </c>
      <c r="F374" s="789">
        <v>0</v>
      </c>
      <c r="G374" s="789">
        <v>0</v>
      </c>
      <c r="H374" s="789">
        <v>0</v>
      </c>
      <c r="I374" s="789">
        <v>0</v>
      </c>
      <c r="K374" s="789">
        <v>0</v>
      </c>
      <c r="L374" s="789">
        <v>0</v>
      </c>
      <c r="M374" s="789">
        <v>0</v>
      </c>
    </row>
    <row r="375" spans="1:13" ht="12.75" x14ac:dyDescent="0.2">
      <c r="A375" s="790" t="s">
        <v>914</v>
      </c>
      <c r="B375" s="790" t="s">
        <v>203</v>
      </c>
      <c r="C375" s="790" t="s">
        <v>17</v>
      </c>
      <c r="D375" s="790" t="s">
        <v>1709</v>
      </c>
      <c r="E375" s="789">
        <v>0</v>
      </c>
      <c r="F375" s="789">
        <v>0</v>
      </c>
      <c r="G375" s="789">
        <v>0</v>
      </c>
      <c r="H375" s="789">
        <v>0</v>
      </c>
      <c r="I375" s="789">
        <v>0</v>
      </c>
      <c r="K375" s="789">
        <v>0</v>
      </c>
      <c r="L375" s="789">
        <v>0</v>
      </c>
      <c r="M375" s="789">
        <v>0</v>
      </c>
    </row>
    <row r="376" spans="1:13" ht="12.75" x14ac:dyDescent="0.2">
      <c r="A376" s="962" t="s">
        <v>1668</v>
      </c>
      <c r="B376" s="962" t="s">
        <v>1607</v>
      </c>
      <c r="C376" s="962" t="s">
        <v>8</v>
      </c>
      <c r="D376" s="962" t="s">
        <v>1669</v>
      </c>
      <c r="E376" s="961">
        <v>0</v>
      </c>
      <c r="F376" s="961">
        <v>0</v>
      </c>
      <c r="G376" s="961">
        <v>0</v>
      </c>
      <c r="H376" s="961">
        <v>0</v>
      </c>
      <c r="I376" s="961">
        <v>0</v>
      </c>
      <c r="K376" s="961">
        <v>0</v>
      </c>
      <c r="L376" s="961">
        <v>0</v>
      </c>
      <c r="M376" s="961">
        <v>0</v>
      </c>
    </row>
    <row r="377" spans="1:13" ht="12.75" x14ac:dyDescent="0.2">
      <c r="A377" s="962" t="s">
        <v>1670</v>
      </c>
      <c r="B377" s="962" t="s">
        <v>1607</v>
      </c>
      <c r="C377" s="962" t="s">
        <v>162</v>
      </c>
      <c r="D377" s="962" t="s">
        <v>1671</v>
      </c>
      <c r="E377" s="961">
        <v>0</v>
      </c>
      <c r="F377" s="961">
        <v>0</v>
      </c>
      <c r="G377" s="961">
        <v>0</v>
      </c>
      <c r="H377" s="961">
        <v>0</v>
      </c>
      <c r="I377" s="961">
        <v>0</v>
      </c>
      <c r="K377" s="961">
        <v>0</v>
      </c>
      <c r="L377" s="961">
        <v>0</v>
      </c>
      <c r="M377" s="961">
        <v>0</v>
      </c>
    </row>
    <row r="378" spans="1:13" ht="12.75" x14ac:dyDescent="0.2">
      <c r="A378" s="962" t="s">
        <v>1672</v>
      </c>
      <c r="B378" s="962" t="s">
        <v>1607</v>
      </c>
      <c r="C378" s="962" t="s">
        <v>162</v>
      </c>
      <c r="D378" s="962" t="s">
        <v>1671</v>
      </c>
      <c r="E378" s="961">
        <v>0</v>
      </c>
      <c r="F378" s="961">
        <v>0</v>
      </c>
      <c r="G378" s="961">
        <v>0</v>
      </c>
      <c r="H378" s="961">
        <v>0</v>
      </c>
      <c r="I378" s="961">
        <v>0</v>
      </c>
      <c r="K378" s="961">
        <v>0</v>
      </c>
      <c r="L378" s="961">
        <v>0</v>
      </c>
      <c r="M378" s="961">
        <v>0</v>
      </c>
    </row>
    <row r="379" spans="1:13" ht="12.75" x14ac:dyDescent="0.2">
      <c r="A379" s="962" t="s">
        <v>1673</v>
      </c>
      <c r="B379" s="962" t="s">
        <v>1607</v>
      </c>
      <c r="C379" s="962" t="s">
        <v>44</v>
      </c>
      <c r="D379" s="962" t="s">
        <v>1674</v>
      </c>
      <c r="E379" s="961">
        <v>0</v>
      </c>
      <c r="F379" s="961">
        <v>0</v>
      </c>
      <c r="G379" s="961">
        <v>0</v>
      </c>
      <c r="H379" s="961">
        <v>0</v>
      </c>
      <c r="I379" s="961">
        <v>0</v>
      </c>
      <c r="K379" s="961">
        <v>0</v>
      </c>
      <c r="L379" s="961">
        <v>0</v>
      </c>
      <c r="M379" s="961">
        <v>0</v>
      </c>
    </row>
    <row r="380" spans="1:13" ht="12.75" x14ac:dyDescent="0.2">
      <c r="A380" s="962" t="s">
        <v>1675</v>
      </c>
      <c r="B380" s="962" t="s">
        <v>1607</v>
      </c>
      <c r="C380" s="962" t="s">
        <v>44</v>
      </c>
      <c r="D380" s="962" t="s">
        <v>1674</v>
      </c>
      <c r="E380" s="961">
        <v>0</v>
      </c>
      <c r="F380" s="961">
        <v>0</v>
      </c>
      <c r="G380" s="961">
        <v>0.01</v>
      </c>
      <c r="H380" s="961">
        <v>0.01</v>
      </c>
      <c r="I380" s="961">
        <v>0</v>
      </c>
      <c r="K380" s="961">
        <v>0</v>
      </c>
      <c r="L380" s="961">
        <v>0</v>
      </c>
      <c r="M380" s="961">
        <v>0</v>
      </c>
    </row>
    <row r="381" spans="1:13" ht="12.75" x14ac:dyDescent="0.2">
      <c r="A381" s="962" t="s">
        <v>1676</v>
      </c>
      <c r="B381" s="962" t="s">
        <v>1607</v>
      </c>
      <c r="C381" s="962" t="s">
        <v>44</v>
      </c>
      <c r="D381" s="962" t="s">
        <v>1674</v>
      </c>
      <c r="E381" s="961">
        <v>0</v>
      </c>
      <c r="F381" s="961">
        <v>0</v>
      </c>
      <c r="G381" s="961">
        <v>0</v>
      </c>
      <c r="H381" s="961">
        <v>0</v>
      </c>
      <c r="I381" s="961">
        <v>0</v>
      </c>
      <c r="K381" s="961">
        <v>0</v>
      </c>
      <c r="L381" s="961">
        <v>0</v>
      </c>
      <c r="M381" s="961">
        <v>0</v>
      </c>
    </row>
    <row r="382" spans="1:13" ht="12.75" x14ac:dyDescent="0.2">
      <c r="A382" s="962" t="s">
        <v>1677</v>
      </c>
      <c r="B382" s="962" t="s">
        <v>1607</v>
      </c>
      <c r="C382" s="962" t="s">
        <v>44</v>
      </c>
      <c r="D382" s="962" t="s">
        <v>1674</v>
      </c>
      <c r="E382" s="961">
        <v>0</v>
      </c>
      <c r="F382" s="961">
        <v>0</v>
      </c>
      <c r="G382" s="961">
        <v>0</v>
      </c>
      <c r="H382" s="961">
        <v>0</v>
      </c>
      <c r="I382" s="961">
        <v>0</v>
      </c>
      <c r="K382" s="961">
        <v>0</v>
      </c>
      <c r="L382" s="961">
        <v>0</v>
      </c>
      <c r="M382" s="961">
        <v>0</v>
      </c>
    </row>
    <row r="383" spans="1:13" ht="12.75" x14ac:dyDescent="0.2">
      <c r="A383" s="962" t="s">
        <v>1678</v>
      </c>
      <c r="B383" s="962" t="s">
        <v>1607</v>
      </c>
      <c r="C383" s="962" t="s">
        <v>44</v>
      </c>
      <c r="D383" s="962" t="s">
        <v>1674</v>
      </c>
      <c r="E383" s="961">
        <v>0</v>
      </c>
      <c r="F383" s="961">
        <v>0</v>
      </c>
      <c r="G383" s="961">
        <v>0</v>
      </c>
      <c r="H383" s="961">
        <v>0</v>
      </c>
      <c r="I383" s="961">
        <v>0</v>
      </c>
      <c r="K383" s="961">
        <v>0</v>
      </c>
      <c r="L383" s="961">
        <v>0</v>
      </c>
      <c r="M383" s="961">
        <v>0</v>
      </c>
    </row>
    <row r="384" spans="1:13" ht="12.75" x14ac:dyDescent="0.2">
      <c r="A384" s="962" t="s">
        <v>1679</v>
      </c>
      <c r="B384" s="962" t="s">
        <v>1607</v>
      </c>
      <c r="C384" s="962" t="s">
        <v>44</v>
      </c>
      <c r="D384" s="962" t="s">
        <v>1674</v>
      </c>
      <c r="E384" s="961">
        <v>0</v>
      </c>
      <c r="F384" s="961">
        <v>0</v>
      </c>
      <c r="G384" s="961">
        <v>0.01</v>
      </c>
      <c r="H384" s="961">
        <v>0.01</v>
      </c>
      <c r="I384" s="961">
        <v>0.01</v>
      </c>
      <c r="K384" s="961">
        <v>0.41</v>
      </c>
      <c r="L384" s="961">
        <v>0.16</v>
      </c>
      <c r="M384" s="961">
        <v>0.43</v>
      </c>
    </row>
    <row r="385" spans="1:13" ht="12.75" x14ac:dyDescent="0.2">
      <c r="A385" s="962" t="s">
        <v>1680</v>
      </c>
      <c r="B385" s="962" t="s">
        <v>1607</v>
      </c>
      <c r="C385" s="962" t="s">
        <v>44</v>
      </c>
      <c r="D385" s="962" t="s">
        <v>1674</v>
      </c>
      <c r="E385" s="961">
        <v>0</v>
      </c>
      <c r="F385" s="961">
        <v>0</v>
      </c>
      <c r="G385" s="961">
        <v>0</v>
      </c>
      <c r="H385" s="961">
        <v>0</v>
      </c>
      <c r="I385" s="961">
        <v>0</v>
      </c>
      <c r="K385" s="961">
        <v>0</v>
      </c>
      <c r="L385" s="961">
        <v>0</v>
      </c>
      <c r="M385" s="961">
        <v>0</v>
      </c>
    </row>
    <row r="386" spans="1:13" ht="12.75" x14ac:dyDescent="0.2">
      <c r="A386" s="962" t="s">
        <v>1681</v>
      </c>
      <c r="B386" s="962" t="s">
        <v>1607</v>
      </c>
      <c r="C386" s="962" t="s">
        <v>44</v>
      </c>
      <c r="D386" s="962" t="s">
        <v>1674</v>
      </c>
      <c r="E386" s="961">
        <v>0</v>
      </c>
      <c r="F386" s="961">
        <v>0</v>
      </c>
      <c r="G386" s="961">
        <v>0</v>
      </c>
      <c r="H386" s="961">
        <v>0</v>
      </c>
      <c r="I386" s="961">
        <v>0</v>
      </c>
      <c r="K386" s="961">
        <v>0</v>
      </c>
      <c r="L386" s="961">
        <v>0</v>
      </c>
      <c r="M386" s="961">
        <v>0</v>
      </c>
    </row>
    <row r="387" spans="1:13" ht="12.75" x14ac:dyDescent="0.2">
      <c r="A387" s="962" t="s">
        <v>1682</v>
      </c>
      <c r="B387" s="962" t="s">
        <v>1607</v>
      </c>
      <c r="C387" s="962" t="s">
        <v>44</v>
      </c>
      <c r="D387" s="962" t="s">
        <v>1674</v>
      </c>
      <c r="E387" s="961">
        <v>0</v>
      </c>
      <c r="F387" s="961">
        <v>0</v>
      </c>
      <c r="G387" s="961">
        <v>0</v>
      </c>
      <c r="H387" s="961">
        <v>0</v>
      </c>
      <c r="I387" s="961">
        <v>0</v>
      </c>
      <c r="K387" s="961">
        <v>0</v>
      </c>
      <c r="L387" s="961">
        <v>0</v>
      </c>
      <c r="M387" s="961">
        <v>0</v>
      </c>
    </row>
    <row r="388" spans="1:13" ht="12.75" x14ac:dyDescent="0.2">
      <c r="A388" s="962" t="s">
        <v>1683</v>
      </c>
      <c r="B388" s="962" t="s">
        <v>1607</v>
      </c>
      <c r="C388" s="962" t="s">
        <v>44</v>
      </c>
      <c r="D388" s="962" t="s">
        <v>1674</v>
      </c>
      <c r="E388" s="961">
        <v>0</v>
      </c>
      <c r="F388" s="961">
        <v>0</v>
      </c>
      <c r="G388" s="961">
        <v>0</v>
      </c>
      <c r="H388" s="961">
        <v>0</v>
      </c>
      <c r="I388" s="961">
        <v>0</v>
      </c>
      <c r="K388" s="961">
        <v>0</v>
      </c>
      <c r="L388" s="961">
        <v>0</v>
      </c>
      <c r="M388" s="961">
        <v>0</v>
      </c>
    </row>
    <row r="389" spans="1:13" ht="12.75" x14ac:dyDescent="0.2">
      <c r="A389" s="962" t="s">
        <v>1684</v>
      </c>
      <c r="B389" s="962" t="s">
        <v>1607</v>
      </c>
      <c r="C389" s="962" t="s">
        <v>44</v>
      </c>
      <c r="D389" s="962" t="s">
        <v>1674</v>
      </c>
      <c r="E389" s="961">
        <v>0</v>
      </c>
      <c r="F389" s="961">
        <v>0</v>
      </c>
      <c r="G389" s="961">
        <v>0</v>
      </c>
      <c r="H389" s="961">
        <v>0</v>
      </c>
      <c r="I389" s="961">
        <v>0</v>
      </c>
      <c r="K389" s="961">
        <v>0</v>
      </c>
      <c r="L389" s="961">
        <v>0</v>
      </c>
      <c r="M389" s="961">
        <v>0</v>
      </c>
    </row>
    <row r="390" spans="1:13" ht="12.75" x14ac:dyDescent="0.2">
      <c r="A390" s="962" t="s">
        <v>1685</v>
      </c>
      <c r="B390" s="962" t="s">
        <v>1607</v>
      </c>
      <c r="C390" s="962" t="s">
        <v>44</v>
      </c>
      <c r="D390" s="962" t="s">
        <v>1674</v>
      </c>
      <c r="E390" s="961">
        <v>0</v>
      </c>
      <c r="F390" s="961">
        <v>0</v>
      </c>
      <c r="G390" s="961">
        <v>0.01</v>
      </c>
      <c r="H390" s="961">
        <v>0</v>
      </c>
      <c r="I390" s="961">
        <v>0</v>
      </c>
      <c r="K390" s="961">
        <v>0</v>
      </c>
      <c r="L390" s="961">
        <v>0</v>
      </c>
      <c r="M390" s="961">
        <v>0</v>
      </c>
    </row>
    <row r="391" spans="1:13" ht="12.75" x14ac:dyDescent="0.2">
      <c r="A391" s="962" t="s">
        <v>1686</v>
      </c>
      <c r="B391" s="962" t="s">
        <v>1607</v>
      </c>
      <c r="C391" s="962" t="s">
        <v>44</v>
      </c>
      <c r="D391" s="962" t="s">
        <v>1674</v>
      </c>
      <c r="E391" s="961">
        <v>0</v>
      </c>
      <c r="F391" s="961">
        <v>0</v>
      </c>
      <c r="G391" s="961">
        <v>0</v>
      </c>
      <c r="H391" s="961">
        <v>0</v>
      </c>
      <c r="I391" s="961">
        <v>0</v>
      </c>
      <c r="K391" s="961">
        <v>0</v>
      </c>
      <c r="L391" s="961">
        <v>0</v>
      </c>
      <c r="M391" s="961">
        <v>0</v>
      </c>
    </row>
    <row r="392" spans="1:13" ht="12.75" x14ac:dyDescent="0.2">
      <c r="A392" s="962" t="s">
        <v>1687</v>
      </c>
      <c r="B392" s="962" t="s">
        <v>1607</v>
      </c>
      <c r="C392" s="962" t="s">
        <v>44</v>
      </c>
      <c r="D392" s="962" t="s">
        <v>1674</v>
      </c>
      <c r="E392" s="961">
        <v>0</v>
      </c>
      <c r="F392" s="961">
        <v>0</v>
      </c>
      <c r="G392" s="961">
        <v>0.01</v>
      </c>
      <c r="H392" s="961">
        <v>0.01</v>
      </c>
      <c r="I392" s="961">
        <v>0.01</v>
      </c>
      <c r="K392" s="961">
        <v>0.41</v>
      </c>
      <c r="L392" s="961">
        <v>0.16</v>
      </c>
      <c r="M392" s="961">
        <v>0.43</v>
      </c>
    </row>
    <row r="393" spans="1:13" ht="12.75" x14ac:dyDescent="0.2">
      <c r="A393" s="962" t="s">
        <v>1688</v>
      </c>
      <c r="B393" s="962" t="s">
        <v>1607</v>
      </c>
      <c r="C393" s="962" t="s">
        <v>44</v>
      </c>
      <c r="D393" s="962" t="s">
        <v>1674</v>
      </c>
      <c r="E393" s="961">
        <v>0</v>
      </c>
      <c r="F393" s="961">
        <v>0</v>
      </c>
      <c r="G393" s="961">
        <v>0</v>
      </c>
      <c r="H393" s="961">
        <v>0</v>
      </c>
      <c r="I393" s="961">
        <v>0</v>
      </c>
      <c r="K393" s="961">
        <v>0</v>
      </c>
      <c r="L393" s="961">
        <v>0</v>
      </c>
      <c r="M393" s="961">
        <v>0</v>
      </c>
    </row>
    <row r="394" spans="1:13" ht="12.75" x14ac:dyDescent="0.2">
      <c r="A394" s="962" t="s">
        <v>1689</v>
      </c>
      <c r="B394" s="962" t="s">
        <v>1607</v>
      </c>
      <c r="C394" s="962" t="s">
        <v>44</v>
      </c>
      <c r="D394" s="962" t="s">
        <v>1674</v>
      </c>
      <c r="E394" s="961">
        <v>0</v>
      </c>
      <c r="F394" s="961">
        <v>0</v>
      </c>
      <c r="G394" s="961">
        <v>0</v>
      </c>
      <c r="H394" s="961">
        <v>0</v>
      </c>
      <c r="I394" s="961">
        <v>0</v>
      </c>
      <c r="K394" s="961">
        <v>0</v>
      </c>
      <c r="L394" s="961">
        <v>0</v>
      </c>
      <c r="M394" s="961">
        <v>0</v>
      </c>
    </row>
    <row r="395" spans="1:13" ht="12.75" x14ac:dyDescent="0.2">
      <c r="A395" s="962" t="s">
        <v>1690</v>
      </c>
      <c r="B395" s="962" t="s">
        <v>1607</v>
      </c>
      <c r="C395" s="962" t="s">
        <v>44</v>
      </c>
      <c r="D395" s="962" t="s">
        <v>1674</v>
      </c>
      <c r="E395" s="961">
        <v>0</v>
      </c>
      <c r="F395" s="961">
        <v>0</v>
      </c>
      <c r="G395" s="961">
        <v>0.01</v>
      </c>
      <c r="H395" s="961">
        <v>0.01</v>
      </c>
      <c r="I395" s="961">
        <v>0.01</v>
      </c>
      <c r="K395" s="961">
        <v>0.44</v>
      </c>
      <c r="L395" s="961">
        <v>0.16</v>
      </c>
      <c r="M395" s="961">
        <v>0.4</v>
      </c>
    </row>
    <row r="396" spans="1:13" ht="12.75" x14ac:dyDescent="0.2">
      <c r="A396" s="962" t="s">
        <v>1691</v>
      </c>
      <c r="B396" s="962" t="s">
        <v>1607</v>
      </c>
      <c r="C396" s="962" t="s">
        <v>44</v>
      </c>
      <c r="D396" s="962" t="s">
        <v>1674</v>
      </c>
      <c r="E396" s="961">
        <v>0</v>
      </c>
      <c r="F396" s="961">
        <v>0</v>
      </c>
      <c r="G396" s="961">
        <v>0.01</v>
      </c>
      <c r="H396" s="961">
        <v>0.01</v>
      </c>
      <c r="I396" s="961">
        <v>0.01</v>
      </c>
      <c r="K396" s="961">
        <v>0.43</v>
      </c>
      <c r="L396" s="961">
        <v>0.15</v>
      </c>
      <c r="M396" s="961">
        <v>0.41</v>
      </c>
    </row>
    <row r="397" spans="1:13" ht="12.75" x14ac:dyDescent="0.2">
      <c r="A397" s="962" t="s">
        <v>1692</v>
      </c>
      <c r="B397" s="962" t="s">
        <v>1607</v>
      </c>
      <c r="C397" s="962" t="s">
        <v>744</v>
      </c>
      <c r="D397" s="962" t="s">
        <v>1693</v>
      </c>
      <c r="E397" s="961">
        <v>0</v>
      </c>
      <c r="F397" s="961">
        <v>0</v>
      </c>
      <c r="G397" s="961">
        <v>0</v>
      </c>
      <c r="H397" s="961">
        <v>0</v>
      </c>
      <c r="I397" s="961">
        <v>0</v>
      </c>
      <c r="K397" s="961">
        <v>0</v>
      </c>
      <c r="L397" s="961">
        <v>0</v>
      </c>
      <c r="M397" s="961">
        <v>0</v>
      </c>
    </row>
    <row r="398" spans="1:13" ht="12.75" x14ac:dyDescent="0.2">
      <c r="A398" s="962" t="s">
        <v>1694</v>
      </c>
      <c r="B398" s="962" t="s">
        <v>1607</v>
      </c>
      <c r="C398" s="962" t="s">
        <v>744</v>
      </c>
      <c r="D398" s="962" t="s">
        <v>1693</v>
      </c>
      <c r="E398" s="961">
        <v>0</v>
      </c>
      <c r="F398" s="961">
        <v>0</v>
      </c>
      <c r="G398" s="961">
        <v>0</v>
      </c>
      <c r="H398" s="961">
        <v>0</v>
      </c>
      <c r="I398" s="961">
        <v>0</v>
      </c>
      <c r="K398" s="961">
        <v>0</v>
      </c>
      <c r="L398" s="961">
        <v>0</v>
      </c>
      <c r="M398" s="961">
        <v>0</v>
      </c>
    </row>
    <row r="399" spans="1:13" ht="12.75" x14ac:dyDescent="0.2">
      <c r="A399" s="962" t="s">
        <v>1695</v>
      </c>
      <c r="B399" s="962" t="s">
        <v>1607</v>
      </c>
      <c r="C399" s="962" t="s">
        <v>17</v>
      </c>
      <c r="D399" s="962" t="s">
        <v>1696</v>
      </c>
      <c r="E399" s="961">
        <v>0</v>
      </c>
      <c r="F399" s="961">
        <v>0</v>
      </c>
      <c r="G399" s="961">
        <v>0</v>
      </c>
      <c r="H399" s="961">
        <v>0</v>
      </c>
      <c r="I399" s="961">
        <v>0</v>
      </c>
      <c r="K399" s="961">
        <v>0</v>
      </c>
      <c r="L399" s="961">
        <v>0</v>
      </c>
      <c r="M399" s="961">
        <v>0</v>
      </c>
    </row>
    <row r="400" spans="1:13" ht="12.75" x14ac:dyDescent="0.2">
      <c r="A400" s="962" t="s">
        <v>1710</v>
      </c>
      <c r="B400" s="962" t="s">
        <v>1607</v>
      </c>
      <c r="C400" s="962" t="s">
        <v>8</v>
      </c>
      <c r="D400" s="962" t="s">
        <v>1711</v>
      </c>
      <c r="E400" s="961">
        <v>0</v>
      </c>
      <c r="F400" s="961">
        <v>0</v>
      </c>
      <c r="G400" s="961">
        <v>0.01</v>
      </c>
      <c r="H400" s="961">
        <v>0.01</v>
      </c>
      <c r="I400" s="961">
        <v>0</v>
      </c>
      <c r="K400" s="961">
        <v>0</v>
      </c>
      <c r="L400" s="961">
        <v>0</v>
      </c>
      <c r="M400" s="961">
        <v>0</v>
      </c>
    </row>
    <row r="401" spans="1:13" ht="12.75" x14ac:dyDescent="0.2">
      <c r="A401" s="962" t="s">
        <v>1712</v>
      </c>
      <c r="B401" s="962" t="s">
        <v>1607</v>
      </c>
      <c r="C401" s="962" t="s">
        <v>162</v>
      </c>
      <c r="D401" s="962" t="s">
        <v>1713</v>
      </c>
      <c r="E401" s="961">
        <v>0</v>
      </c>
      <c r="F401" s="961">
        <v>0</v>
      </c>
      <c r="G401" s="961">
        <v>0.01</v>
      </c>
      <c r="H401" s="961">
        <v>0.01</v>
      </c>
      <c r="I401" s="961">
        <v>0.01</v>
      </c>
      <c r="K401" s="961">
        <v>0.25</v>
      </c>
      <c r="L401" s="961">
        <v>0.2</v>
      </c>
      <c r="M401" s="961">
        <v>0.55000000000000004</v>
      </c>
    </row>
    <row r="402" spans="1:13" ht="12.75" x14ac:dyDescent="0.2">
      <c r="A402" s="962" t="s">
        <v>1714</v>
      </c>
      <c r="B402" s="962" t="s">
        <v>1607</v>
      </c>
      <c r="C402" s="962" t="s">
        <v>44</v>
      </c>
      <c r="D402" s="962" t="s">
        <v>1715</v>
      </c>
      <c r="E402" s="961">
        <v>0</v>
      </c>
      <c r="F402" s="961">
        <v>0</v>
      </c>
      <c r="G402" s="961">
        <v>0.15</v>
      </c>
      <c r="H402" s="961">
        <v>0.12</v>
      </c>
      <c r="I402" s="961">
        <v>0.09</v>
      </c>
      <c r="K402" s="961">
        <v>0.47</v>
      </c>
      <c r="L402" s="961">
        <v>0.14000000000000001</v>
      </c>
      <c r="M402" s="961">
        <v>0.39</v>
      </c>
    </row>
    <row r="403" spans="1:13" ht="12.75" x14ac:dyDescent="0.2">
      <c r="A403" s="962" t="s">
        <v>1716</v>
      </c>
      <c r="B403" s="962" t="s">
        <v>1607</v>
      </c>
      <c r="C403" s="962" t="s">
        <v>44</v>
      </c>
      <c r="D403" s="962" t="s">
        <v>1715</v>
      </c>
      <c r="E403" s="961">
        <v>0</v>
      </c>
      <c r="F403" s="961">
        <v>0</v>
      </c>
      <c r="G403" s="961">
        <v>0.02</v>
      </c>
      <c r="H403" s="961">
        <v>0.02</v>
      </c>
      <c r="I403" s="961">
        <v>0.01</v>
      </c>
      <c r="K403" s="961">
        <v>0.48</v>
      </c>
      <c r="L403" s="961">
        <v>0.14000000000000001</v>
      </c>
      <c r="M403" s="961">
        <v>0.38</v>
      </c>
    </row>
    <row r="404" spans="1:13" ht="12.75" x14ac:dyDescent="0.2">
      <c r="A404" s="962" t="s">
        <v>1717</v>
      </c>
      <c r="B404" s="962" t="s">
        <v>1607</v>
      </c>
      <c r="C404" s="962" t="s">
        <v>44</v>
      </c>
      <c r="D404" s="962" t="s">
        <v>1715</v>
      </c>
      <c r="E404" s="961">
        <v>0</v>
      </c>
      <c r="F404" s="961">
        <v>0</v>
      </c>
      <c r="G404" s="961">
        <v>0.15</v>
      </c>
      <c r="H404" s="961">
        <v>0.13</v>
      </c>
      <c r="I404" s="961">
        <v>0.11</v>
      </c>
      <c r="K404" s="961">
        <v>0.49</v>
      </c>
      <c r="L404" s="961">
        <v>0.14000000000000001</v>
      </c>
      <c r="M404" s="961">
        <v>0.37</v>
      </c>
    </row>
    <row r="405" spans="1:13" ht="12.75" x14ac:dyDescent="0.2">
      <c r="A405" s="962" t="s">
        <v>1718</v>
      </c>
      <c r="B405" s="962" t="s">
        <v>1607</v>
      </c>
      <c r="C405" s="962" t="s">
        <v>44</v>
      </c>
      <c r="D405" s="962" t="s">
        <v>1715</v>
      </c>
      <c r="E405" s="961">
        <v>0</v>
      </c>
      <c r="F405" s="961">
        <v>0</v>
      </c>
      <c r="G405" s="961">
        <v>0</v>
      </c>
      <c r="H405" s="961">
        <v>0</v>
      </c>
      <c r="I405" s="961">
        <v>0</v>
      </c>
      <c r="K405" s="961">
        <v>0</v>
      </c>
      <c r="L405" s="961">
        <v>0</v>
      </c>
      <c r="M405" s="961">
        <v>0</v>
      </c>
    </row>
    <row r="406" spans="1:13" ht="12.75" x14ac:dyDescent="0.2">
      <c r="A406" s="962" t="s">
        <v>1719</v>
      </c>
      <c r="B406" s="962" t="s">
        <v>1607</v>
      </c>
      <c r="C406" s="962" t="s">
        <v>44</v>
      </c>
      <c r="D406" s="962" t="s">
        <v>1715</v>
      </c>
      <c r="E406" s="961">
        <v>0</v>
      </c>
      <c r="F406" s="961">
        <v>0</v>
      </c>
      <c r="G406" s="961">
        <v>0</v>
      </c>
      <c r="H406" s="961">
        <v>0</v>
      </c>
      <c r="I406" s="961">
        <v>0</v>
      </c>
      <c r="K406" s="961">
        <v>0</v>
      </c>
      <c r="L406" s="961">
        <v>0</v>
      </c>
      <c r="M406" s="961">
        <v>0</v>
      </c>
    </row>
    <row r="407" spans="1:13" ht="12.75" x14ac:dyDescent="0.2">
      <c r="A407" s="962" t="s">
        <v>1720</v>
      </c>
      <c r="B407" s="962" t="s">
        <v>1607</v>
      </c>
      <c r="C407" s="962" t="s">
        <v>44</v>
      </c>
      <c r="D407" s="962" t="s">
        <v>1715</v>
      </c>
      <c r="E407" s="961">
        <v>0</v>
      </c>
      <c r="F407" s="961">
        <v>0</v>
      </c>
      <c r="G407" s="961">
        <v>0.02</v>
      </c>
      <c r="H407" s="961">
        <v>0.01</v>
      </c>
      <c r="I407" s="961">
        <v>0.01</v>
      </c>
      <c r="K407" s="961">
        <v>0.47</v>
      </c>
      <c r="L407" s="961">
        <v>0.14000000000000001</v>
      </c>
      <c r="M407" s="961">
        <v>0.39</v>
      </c>
    </row>
    <row r="408" spans="1:13" ht="12.75" x14ac:dyDescent="0.2">
      <c r="A408" s="962" t="s">
        <v>1721</v>
      </c>
      <c r="B408" s="962" t="s">
        <v>1607</v>
      </c>
      <c r="C408" s="962" t="s">
        <v>44</v>
      </c>
      <c r="D408" s="962" t="s">
        <v>1715</v>
      </c>
      <c r="E408" s="961">
        <v>0</v>
      </c>
      <c r="F408" s="961">
        <v>0</v>
      </c>
      <c r="G408" s="961">
        <v>0.08</v>
      </c>
      <c r="H408" s="961">
        <v>0.05</v>
      </c>
      <c r="I408" s="961">
        <v>0.03</v>
      </c>
      <c r="K408" s="961">
        <v>0.48</v>
      </c>
      <c r="L408" s="961">
        <v>0.14000000000000001</v>
      </c>
      <c r="M408" s="961">
        <v>0.38</v>
      </c>
    </row>
    <row r="409" spans="1:13" ht="12.75" x14ac:dyDescent="0.2">
      <c r="A409" s="962" t="s">
        <v>1722</v>
      </c>
      <c r="B409" s="962" t="s">
        <v>1607</v>
      </c>
      <c r="C409" s="962" t="s">
        <v>44</v>
      </c>
      <c r="D409" s="962" t="s">
        <v>1715</v>
      </c>
      <c r="E409" s="961">
        <v>0</v>
      </c>
      <c r="F409" s="961">
        <v>0</v>
      </c>
      <c r="G409" s="961">
        <v>0.04</v>
      </c>
      <c r="H409" s="961">
        <v>0.03</v>
      </c>
      <c r="I409" s="961">
        <v>0.02</v>
      </c>
      <c r="K409" s="961">
        <v>0.5</v>
      </c>
      <c r="L409" s="961">
        <v>0.13</v>
      </c>
      <c r="M409" s="961">
        <v>0.36</v>
      </c>
    </row>
    <row r="410" spans="1:13" ht="12.75" x14ac:dyDescent="0.2">
      <c r="A410" s="962" t="s">
        <v>1723</v>
      </c>
      <c r="B410" s="962" t="s">
        <v>1607</v>
      </c>
      <c r="C410" s="962" t="s">
        <v>44</v>
      </c>
      <c r="D410" s="962" t="s">
        <v>1715</v>
      </c>
      <c r="E410" s="961">
        <v>0</v>
      </c>
      <c r="F410" s="961">
        <v>0</v>
      </c>
      <c r="G410" s="961">
        <v>0.45</v>
      </c>
      <c r="H410" s="961">
        <v>0.55000000000000004</v>
      </c>
      <c r="I410" s="961">
        <v>0.63</v>
      </c>
      <c r="K410" s="961">
        <v>0.52</v>
      </c>
      <c r="L410" s="961">
        <v>0.13</v>
      </c>
      <c r="M410" s="961">
        <v>0.35</v>
      </c>
    </row>
    <row r="411" spans="1:13" ht="12.75" x14ac:dyDescent="0.2">
      <c r="A411" s="962" t="s">
        <v>1724</v>
      </c>
      <c r="B411" s="962" t="s">
        <v>1607</v>
      </c>
      <c r="C411" s="962" t="s">
        <v>744</v>
      </c>
      <c r="D411" s="962" t="s">
        <v>1725</v>
      </c>
      <c r="E411" s="961">
        <v>0</v>
      </c>
      <c r="F411" s="961">
        <v>0</v>
      </c>
      <c r="G411" s="961">
        <v>0</v>
      </c>
      <c r="H411" s="961">
        <v>0</v>
      </c>
      <c r="I411" s="961">
        <v>0</v>
      </c>
      <c r="K411" s="961">
        <v>0</v>
      </c>
      <c r="L411" s="961">
        <v>0</v>
      </c>
      <c r="M411" s="961">
        <v>0</v>
      </c>
    </row>
    <row r="412" spans="1:13" ht="12.75" x14ac:dyDescent="0.2">
      <c r="A412" s="960" t="s">
        <v>1726</v>
      </c>
      <c r="B412" s="960" t="s">
        <v>1607</v>
      </c>
      <c r="C412" s="960" t="s">
        <v>931</v>
      </c>
      <c r="D412" s="960" t="s">
        <v>1727</v>
      </c>
      <c r="E412" s="959">
        <v>0</v>
      </c>
      <c r="F412" s="959">
        <v>0</v>
      </c>
      <c r="G412" s="959">
        <v>0</v>
      </c>
      <c r="H412" s="959">
        <v>0</v>
      </c>
      <c r="I412" s="959">
        <v>0</v>
      </c>
      <c r="K412" s="959">
        <v>0</v>
      </c>
      <c r="L412" s="959">
        <v>0</v>
      </c>
      <c r="M412" s="959">
        <v>0</v>
      </c>
    </row>
    <row r="414" spans="1:13" x14ac:dyDescent="0.2">
      <c r="H414" s="1340"/>
      <c r="I414" s="1340"/>
    </row>
  </sheetData>
  <mergeCells count="1">
    <mergeCell ref="A1:D1"/>
  </mergeCells>
  <hyperlinks>
    <hyperlink ref="A1" location="Contents!A1" display="To table of contents" xr:uid="{44E79C95-7911-46B7-AFE0-8BE087118355}"/>
  </hyperlinks>
  <pageMargins left="0.7" right="0.7" top="0.75" bottom="0.75" header="0.3" footer="0.3"/>
  <pageSetup paperSize="9" orientation="portrait" horizontalDpi="4294967293" verticalDpi="1200"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tabColor theme="4" tint="0.79998168889431442"/>
    <pageSetUpPr fitToPage="1"/>
  </sheetPr>
  <dimension ref="A1:C19"/>
  <sheetViews>
    <sheetView zoomScale="75" workbookViewId="0">
      <selection sqref="A1:B1"/>
    </sheetView>
  </sheetViews>
  <sheetFormatPr defaultRowHeight="12" x14ac:dyDescent="0.2"/>
  <cols>
    <col min="1" max="1" width="33.83203125" style="6" customWidth="1"/>
    <col min="2" max="2" width="27.33203125" style="6" customWidth="1"/>
    <col min="3" max="16384" width="9.33203125" style="6"/>
  </cols>
  <sheetData>
    <row r="1" spans="1:3" ht="27" customHeight="1" x14ac:dyDescent="0.2">
      <c r="A1" s="1402" t="s">
        <v>2</v>
      </c>
      <c r="B1" s="1402"/>
    </row>
    <row r="2" spans="1:3" ht="20.25" x14ac:dyDescent="0.3">
      <c r="A2" s="450" t="s">
        <v>1601</v>
      </c>
    </row>
    <row r="3" spans="1:3" ht="12.75" x14ac:dyDescent="0.2">
      <c r="A3" s="528" t="s">
        <v>933</v>
      </c>
      <c r="B3" s="337" t="s">
        <v>932</v>
      </c>
    </row>
    <row r="4" spans="1:3" x14ac:dyDescent="0.2">
      <c r="A4" s="75" t="s">
        <v>934</v>
      </c>
      <c r="B4" s="526">
        <v>100</v>
      </c>
    </row>
    <row r="5" spans="1:3" x14ac:dyDescent="0.2">
      <c r="A5" s="75" t="s">
        <v>935</v>
      </c>
      <c r="B5" s="527">
        <v>100</v>
      </c>
    </row>
    <row r="6" spans="1:3" x14ac:dyDescent="0.2">
      <c r="A6" s="75" t="s">
        <v>936</v>
      </c>
      <c r="B6" s="526">
        <v>15</v>
      </c>
    </row>
    <row r="7" spans="1:3" x14ac:dyDescent="0.2">
      <c r="A7" s="75" t="s">
        <v>937</v>
      </c>
      <c r="B7" s="526">
        <v>15</v>
      </c>
      <c r="C7" s="440"/>
    </row>
    <row r="8" spans="1:3" x14ac:dyDescent="0.2">
      <c r="A8" s="75" t="s">
        <v>938</v>
      </c>
      <c r="B8" s="526">
        <v>20</v>
      </c>
    </row>
    <row r="9" spans="1:3" x14ac:dyDescent="0.2">
      <c r="A9" s="75" t="s">
        <v>939</v>
      </c>
      <c r="B9" s="526">
        <v>20</v>
      </c>
    </row>
    <row r="10" spans="1:3" x14ac:dyDescent="0.2">
      <c r="A10" s="75"/>
      <c r="B10" s="75"/>
    </row>
    <row r="11" spans="1:3" x14ac:dyDescent="0.2">
      <c r="A11" s="151" t="s">
        <v>940</v>
      </c>
    </row>
    <row r="12" spans="1:3" ht="12.75" x14ac:dyDescent="0.2">
      <c r="A12" s="441" t="s">
        <v>941</v>
      </c>
    </row>
    <row r="13" spans="1:3" ht="12.75" x14ac:dyDescent="0.2">
      <c r="A13" s="442" t="s">
        <v>281</v>
      </c>
    </row>
    <row r="14" spans="1:3" ht="12.75" x14ac:dyDescent="0.2">
      <c r="A14" s="441" t="s">
        <v>942</v>
      </c>
    </row>
    <row r="15" spans="1:3" ht="12.75" x14ac:dyDescent="0.2">
      <c r="A15" s="78" t="s">
        <v>277</v>
      </c>
    </row>
    <row r="16" spans="1:3" ht="12.75" x14ac:dyDescent="0.2">
      <c r="A16" s="78" t="s">
        <v>278</v>
      </c>
    </row>
    <row r="17" spans="1:1" ht="12.75" x14ac:dyDescent="0.2">
      <c r="A17" s="78" t="s">
        <v>279</v>
      </c>
    </row>
    <row r="18" spans="1:1" ht="12.75" x14ac:dyDescent="0.2">
      <c r="A18" s="78" t="s">
        <v>943</v>
      </c>
    </row>
    <row r="19" spans="1:1" ht="12.75" x14ac:dyDescent="0.2">
      <c r="A19" s="152" t="s">
        <v>281</v>
      </c>
    </row>
  </sheetData>
  <mergeCells count="1">
    <mergeCell ref="A1:B1"/>
  </mergeCells>
  <hyperlinks>
    <hyperlink ref="A19" r:id="rId1" display="Documentation' on the website of the Dutch Emission Registration." xr:uid="{00000000-0004-0000-1600-000000000000}"/>
    <hyperlink ref="A13" r:id="rId2" display="Documentation' on the website of the Dutch Emission Registration." xr:uid="{00000000-0004-0000-1600-000001000000}"/>
    <hyperlink ref="A1" location="Contents!A1" display="To table of contents" xr:uid="{00000000-0004-0000-1600-000002000000}"/>
  </hyperlinks>
  <pageMargins left="0.75" right="0.75" top="1" bottom="1" header="0.5" footer="0.5"/>
  <pageSetup paperSize="9" orientation="landscape" r:id="rId3"/>
  <headerFooter alignWithMargins="0"/>
  <customProperties>
    <customPr name="EpmWorksheetKeyString_GUID" r:id="rId4"/>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tabColor theme="4" tint="0.79998168889431442"/>
    <pageSetUpPr fitToPage="1"/>
  </sheetPr>
  <dimension ref="A1:R74"/>
  <sheetViews>
    <sheetView zoomScale="75" workbookViewId="0">
      <selection sqref="A1:B1"/>
    </sheetView>
  </sheetViews>
  <sheetFormatPr defaultRowHeight="12" x14ac:dyDescent="0.2"/>
  <cols>
    <col min="1" max="1" width="18.33203125" style="6" customWidth="1"/>
    <col min="2" max="16384" width="9.33203125" style="6"/>
  </cols>
  <sheetData>
    <row r="1" spans="1:18" ht="38.25" customHeight="1" x14ac:dyDescent="0.2">
      <c r="A1" s="1402" t="s">
        <v>2</v>
      </c>
      <c r="B1" s="1402"/>
      <c r="C1" s="1402"/>
      <c r="D1" s="1402"/>
    </row>
    <row r="2" spans="1:18" ht="20.25" x14ac:dyDescent="0.3">
      <c r="A2" s="450" t="s">
        <v>1732</v>
      </c>
      <c r="R2" s="250"/>
    </row>
    <row r="3" spans="1:18" ht="12.75" x14ac:dyDescent="0.2">
      <c r="A3" s="439"/>
      <c r="B3" s="443" t="s">
        <v>593</v>
      </c>
      <c r="C3" s="338"/>
      <c r="D3" s="338"/>
      <c r="E3" s="444" t="s">
        <v>944</v>
      </c>
      <c r="F3" s="444"/>
      <c r="G3" s="444"/>
      <c r="H3" s="444" t="s">
        <v>595</v>
      </c>
      <c r="I3" s="444"/>
      <c r="J3" s="444"/>
      <c r="K3" s="444" t="s">
        <v>250</v>
      </c>
      <c r="L3" s="338"/>
      <c r="M3" s="339"/>
      <c r="N3" s="443" t="s">
        <v>945</v>
      </c>
      <c r="O3" s="444"/>
      <c r="P3" s="445"/>
    </row>
    <row r="4" spans="1:18" ht="12.75" x14ac:dyDescent="0.2">
      <c r="A4" s="209"/>
      <c r="B4" s="446" t="s">
        <v>121</v>
      </c>
      <c r="C4" s="446" t="s">
        <v>122</v>
      </c>
      <c r="D4" s="446" t="s">
        <v>123</v>
      </c>
      <c r="E4" s="446" t="s">
        <v>121</v>
      </c>
      <c r="F4" s="446" t="s">
        <v>122</v>
      </c>
      <c r="G4" s="446" t="s">
        <v>123</v>
      </c>
      <c r="H4" s="446" t="s">
        <v>121</v>
      </c>
      <c r="I4" s="446" t="s">
        <v>122</v>
      </c>
      <c r="J4" s="446" t="s">
        <v>123</v>
      </c>
      <c r="K4" s="446" t="s">
        <v>121</v>
      </c>
      <c r="L4" s="446" t="s">
        <v>122</v>
      </c>
      <c r="M4" s="446" t="s">
        <v>123</v>
      </c>
      <c r="N4" s="446" t="s">
        <v>121</v>
      </c>
      <c r="O4" s="446" t="s">
        <v>122</v>
      </c>
      <c r="P4" s="446" t="s">
        <v>123</v>
      </c>
    </row>
    <row r="5" spans="1:18" x14ac:dyDescent="0.2">
      <c r="A5" s="315"/>
      <c r="B5" s="74" t="s">
        <v>946</v>
      </c>
      <c r="M5" s="76"/>
      <c r="N5" s="73"/>
      <c r="O5" s="448"/>
      <c r="P5" s="449"/>
    </row>
    <row r="6" spans="1:18" ht="12.75" x14ac:dyDescent="0.2">
      <c r="A6" s="315"/>
      <c r="B6" s="447"/>
      <c r="M6" s="76"/>
      <c r="N6" s="74"/>
      <c r="P6" s="76"/>
    </row>
    <row r="7" spans="1:18" ht="12.75" x14ac:dyDescent="0.2">
      <c r="A7" s="732" t="s">
        <v>206</v>
      </c>
      <c r="B7" s="74"/>
      <c r="P7" s="76"/>
    </row>
    <row r="8" spans="1:18" x14ac:dyDescent="0.2">
      <c r="A8" s="315">
        <v>1990</v>
      </c>
      <c r="B8" s="733">
        <v>19.269611642909094</v>
      </c>
      <c r="C8" s="734">
        <v>19.322859113528864</v>
      </c>
      <c r="D8" s="734">
        <v>26.095204144491195</v>
      </c>
      <c r="E8" s="735">
        <v>3.5162096090605828</v>
      </c>
      <c r="F8" s="735">
        <v>1.7960208296965408</v>
      </c>
      <c r="G8" s="735">
        <v>1.3412547023397501</v>
      </c>
      <c r="H8" s="735">
        <v>0.11407847383171842</v>
      </c>
      <c r="I8" s="735">
        <v>0.25728867967035263</v>
      </c>
      <c r="J8" s="735">
        <v>0.40935688595087333</v>
      </c>
      <c r="K8" s="736">
        <v>2.7395369216701923E-2</v>
      </c>
      <c r="L8" s="736">
        <v>2.681311970621774E-2</v>
      </c>
      <c r="M8" s="736">
        <v>2.3939940479610167E-2</v>
      </c>
      <c r="N8" s="735">
        <v>3.3487710562481738</v>
      </c>
      <c r="O8" s="735">
        <v>1.7104960282824198</v>
      </c>
      <c r="P8" s="737">
        <v>1.2773854307997621</v>
      </c>
    </row>
    <row r="9" spans="1:18" x14ac:dyDescent="0.2">
      <c r="A9" s="315">
        <v>1991</v>
      </c>
      <c r="B9" s="733">
        <v>19.227035908471922</v>
      </c>
      <c r="C9" s="734">
        <v>19.274689059977376</v>
      </c>
      <c r="D9" s="734">
        <v>26.060405133108389</v>
      </c>
      <c r="E9" s="735">
        <v>3.4865608494290417</v>
      </c>
      <c r="F9" s="735">
        <v>1.7711176041955001</v>
      </c>
      <c r="G9" s="735">
        <v>1.3240275048352379</v>
      </c>
      <c r="H9" s="735">
        <v>0.11444586815121786</v>
      </c>
      <c r="I9" s="735">
        <v>0.25807366051852187</v>
      </c>
      <c r="J9" s="735">
        <v>0.41003801437994408</v>
      </c>
      <c r="K9" s="736">
        <v>2.6697759416403694E-2</v>
      </c>
      <c r="L9" s="736">
        <v>2.6166029325749872E-2</v>
      </c>
      <c r="M9" s="736">
        <v>2.3554452296779823E-2</v>
      </c>
      <c r="N9" s="735">
        <v>3.3205341423133734</v>
      </c>
      <c r="O9" s="735">
        <v>1.6867786706623811</v>
      </c>
      <c r="P9" s="737">
        <v>1.2609785760335601</v>
      </c>
    </row>
    <row r="10" spans="1:18" x14ac:dyDescent="0.2">
      <c r="A10" s="315">
        <v>1992</v>
      </c>
      <c r="B10" s="733">
        <v>19.158969765288035</v>
      </c>
      <c r="C10" s="734">
        <v>19.211160988605236</v>
      </c>
      <c r="D10" s="734">
        <v>26.019991418879659</v>
      </c>
      <c r="E10" s="735">
        <v>3.4614719185721192</v>
      </c>
      <c r="F10" s="735">
        <v>1.7480321505265635</v>
      </c>
      <c r="G10" s="735">
        <v>1.306551643520182</v>
      </c>
      <c r="H10" s="735">
        <v>0.11486521027887138</v>
      </c>
      <c r="I10" s="735">
        <v>0.25896614310885202</v>
      </c>
      <c r="J10" s="735">
        <v>0.41081477903345986</v>
      </c>
      <c r="K10" s="736">
        <v>2.5970468748810916E-2</v>
      </c>
      <c r="L10" s="736">
        <v>2.5494835831463433E-2</v>
      </c>
      <c r="M10" s="736">
        <v>2.3154400716538497E-2</v>
      </c>
      <c r="N10" s="735">
        <v>3.296639922449637</v>
      </c>
      <c r="O10" s="735">
        <v>1.6647925243110129</v>
      </c>
      <c r="P10" s="737">
        <v>1.2443348985906497</v>
      </c>
    </row>
    <row r="11" spans="1:18" x14ac:dyDescent="0.2">
      <c r="A11" s="315">
        <v>1993</v>
      </c>
      <c r="B11" s="733">
        <v>19.104020702331226</v>
      </c>
      <c r="C11" s="734">
        <v>19.163748768528329</v>
      </c>
      <c r="D11" s="734">
        <v>25.991828460456826</v>
      </c>
      <c r="E11" s="735">
        <v>3.4476778515736815</v>
      </c>
      <c r="F11" s="735">
        <v>1.7342298564565066</v>
      </c>
      <c r="G11" s="735">
        <v>1.2953832688967211</v>
      </c>
      <c r="H11" s="735">
        <v>0.11515479618802019</v>
      </c>
      <c r="I11" s="735">
        <v>0.25958135820453226</v>
      </c>
      <c r="J11" s="735">
        <v>0.41134923400920403</v>
      </c>
      <c r="K11" s="736">
        <v>2.549584083236681E-2</v>
      </c>
      <c r="L11" s="736">
        <v>2.5058028696786246E-2</v>
      </c>
      <c r="M11" s="736">
        <v>2.2894690608863146E-2</v>
      </c>
      <c r="N11" s="735">
        <v>3.2835027157844583</v>
      </c>
      <c r="O11" s="735">
        <v>1.6516474823395302</v>
      </c>
      <c r="P11" s="737">
        <v>1.2336983513302107</v>
      </c>
    </row>
    <row r="12" spans="1:18" x14ac:dyDescent="0.2">
      <c r="A12" s="315">
        <v>1994</v>
      </c>
      <c r="B12" s="733">
        <v>19.085009334214835</v>
      </c>
      <c r="C12" s="734">
        <v>19.150755141030015</v>
      </c>
      <c r="D12" s="734">
        <v>25.98584003034706</v>
      </c>
      <c r="E12" s="735">
        <v>3.4486443698122131</v>
      </c>
      <c r="F12" s="735">
        <v>1.7337427543665038</v>
      </c>
      <c r="G12" s="735">
        <v>1.2940459258790509</v>
      </c>
      <c r="H12" s="735">
        <v>0.11521134300932388</v>
      </c>
      <c r="I12" s="735">
        <v>0.25970065545227095</v>
      </c>
      <c r="J12" s="735">
        <v>0.41145522197438417</v>
      </c>
      <c r="K12" s="736">
        <v>2.5431670043050678E-2</v>
      </c>
      <c r="L12" s="736">
        <v>2.5000048743329832E-2</v>
      </c>
      <c r="M12" s="736">
        <v>2.2859092899993771E-2</v>
      </c>
      <c r="N12" s="735">
        <v>3.2844232093449648</v>
      </c>
      <c r="O12" s="735">
        <v>1.6511835755871465</v>
      </c>
      <c r="P12" s="737">
        <v>1.2324246913133818</v>
      </c>
    </row>
    <row r="13" spans="1:18" x14ac:dyDescent="0.2">
      <c r="A13" s="315">
        <v>1995</v>
      </c>
      <c r="B13" s="733">
        <v>19.060373633859644</v>
      </c>
      <c r="C13" s="734">
        <v>19.135334170977178</v>
      </c>
      <c r="D13" s="734">
        <v>25.979656647944353</v>
      </c>
      <c r="E13" s="735">
        <v>3.452283829968108</v>
      </c>
      <c r="F13" s="735">
        <v>1.7348931357245851</v>
      </c>
      <c r="G13" s="735">
        <v>1.2933562739648183</v>
      </c>
      <c r="H13" s="735">
        <v>0.11526675798818418</v>
      </c>
      <c r="I13" s="735">
        <v>0.25981708568396733</v>
      </c>
      <c r="J13" s="735">
        <v>0.41156067341303426</v>
      </c>
      <c r="K13" s="736">
        <v>2.5389960015907046E-2</v>
      </c>
      <c r="L13" s="736">
        <v>2.4963489741963742E-2</v>
      </c>
      <c r="M13" s="736">
        <v>2.2835350996178637E-2</v>
      </c>
      <c r="N13" s="735">
        <v>3.2878893618743881</v>
      </c>
      <c r="O13" s="735">
        <v>1.6522791768805571</v>
      </c>
      <c r="P13" s="737">
        <v>1.2317678799664937</v>
      </c>
    </row>
    <row r="14" spans="1:18" x14ac:dyDescent="0.2">
      <c r="A14" s="315">
        <v>1996</v>
      </c>
      <c r="B14" s="733">
        <v>19.04817797373148</v>
      </c>
      <c r="C14" s="734">
        <v>19.139861323082624</v>
      </c>
      <c r="D14" s="734">
        <v>25.989890821364177</v>
      </c>
      <c r="E14" s="735">
        <v>3.4745212127205765</v>
      </c>
      <c r="F14" s="735">
        <v>1.7507498531991603</v>
      </c>
      <c r="G14" s="735">
        <v>1.3019549982510057</v>
      </c>
      <c r="H14" s="735">
        <v>0.11513962456292635</v>
      </c>
      <c r="I14" s="735">
        <v>0.25954321786056578</v>
      </c>
      <c r="J14" s="735">
        <v>0.4113367321651617</v>
      </c>
      <c r="K14" s="736">
        <v>2.5725067525033229E-2</v>
      </c>
      <c r="L14" s="736">
        <v>2.5277108867168458E-2</v>
      </c>
      <c r="M14" s="736">
        <v>2.3015407950878718E-2</v>
      </c>
      <c r="N14" s="735">
        <v>3.3090678216386435</v>
      </c>
      <c r="O14" s="735">
        <v>1.6673808125706289</v>
      </c>
      <c r="P14" s="737">
        <v>1.2399571411914339</v>
      </c>
    </row>
    <row r="15" spans="1:18" x14ac:dyDescent="0.2">
      <c r="A15" s="315">
        <v>1997</v>
      </c>
      <c r="B15" s="733">
        <v>19.03649187882186</v>
      </c>
      <c r="C15" s="734">
        <v>19.132868660322174</v>
      </c>
      <c r="D15" s="734">
        <v>25.987317196666268</v>
      </c>
      <c r="E15" s="735">
        <v>3.476806023803682</v>
      </c>
      <c r="F15" s="735">
        <v>1.7517173019703318</v>
      </c>
      <c r="G15" s="735">
        <v>1.301869790358853</v>
      </c>
      <c r="H15" s="735">
        <v>0.11516168714903853</v>
      </c>
      <c r="I15" s="735">
        <v>0.25958941442479433</v>
      </c>
      <c r="J15" s="735">
        <v>0.41137928441048094</v>
      </c>
      <c r="K15" s="736">
        <v>2.5715003398046925E-2</v>
      </c>
      <c r="L15" s="736">
        <v>2.5268869228200534E-2</v>
      </c>
      <c r="M15" s="736">
        <v>2.3009336055576226E-2</v>
      </c>
      <c r="N15" s="735">
        <v>3.3112438321939828</v>
      </c>
      <c r="O15" s="735">
        <v>1.6683021923526971</v>
      </c>
      <c r="P15" s="737">
        <v>1.2398759908179553</v>
      </c>
    </row>
    <row r="16" spans="1:18" x14ac:dyDescent="0.2">
      <c r="A16" s="315">
        <v>1998</v>
      </c>
      <c r="B16" s="733">
        <v>19.033821316427954</v>
      </c>
      <c r="C16" s="734">
        <v>19.130668960616568</v>
      </c>
      <c r="D16" s="734">
        <v>25.986068154086123</v>
      </c>
      <c r="E16" s="735">
        <v>3.4763218895255426</v>
      </c>
      <c r="F16" s="735">
        <v>1.7511856539582384</v>
      </c>
      <c r="G16" s="735">
        <v>1.3014103994792368</v>
      </c>
      <c r="H16" s="735">
        <v>0.11517426025610487</v>
      </c>
      <c r="I16" s="735">
        <v>0.2596161261738561</v>
      </c>
      <c r="J16" s="735">
        <v>0.41140239977288806</v>
      </c>
      <c r="K16" s="736">
        <v>2.5695230781078104E-2</v>
      </c>
      <c r="L16" s="736">
        <v>2.5250675926220351E-2</v>
      </c>
      <c r="M16" s="736">
        <v>2.2998515361535205E-2</v>
      </c>
      <c r="N16" s="735">
        <v>3.310782751929088</v>
      </c>
      <c r="O16" s="735">
        <v>1.6677958609126078</v>
      </c>
      <c r="P16" s="737">
        <v>1.2394384756945112</v>
      </c>
    </row>
    <row r="17" spans="1:16" x14ac:dyDescent="0.2">
      <c r="A17" s="315">
        <v>1999</v>
      </c>
      <c r="B17" s="733">
        <v>18.587333028042284</v>
      </c>
      <c r="C17" s="734">
        <v>18.629234244770892</v>
      </c>
      <c r="D17" s="734">
        <v>25.396517378572675</v>
      </c>
      <c r="E17" s="735">
        <v>3.3866736219055555</v>
      </c>
      <c r="F17" s="735">
        <v>1.7107698552921344</v>
      </c>
      <c r="G17" s="735">
        <v>1.2913935892756356</v>
      </c>
      <c r="H17" s="735">
        <v>0.11813535764702829</v>
      </c>
      <c r="I17" s="735">
        <v>0.27076661294297677</v>
      </c>
      <c r="J17" s="735">
        <v>0.44601402553315989</v>
      </c>
      <c r="K17" s="736">
        <v>2.5487252065131163E-2</v>
      </c>
      <c r="L17" s="736">
        <v>2.5059414268684594E-2</v>
      </c>
      <c r="M17" s="736">
        <v>2.288643839414203E-2</v>
      </c>
      <c r="N17" s="735">
        <v>3.2254034494338626</v>
      </c>
      <c r="O17" s="735">
        <v>1.6293046240877467</v>
      </c>
      <c r="P17" s="737">
        <v>1.2298986564529863</v>
      </c>
    </row>
    <row r="18" spans="1:16" x14ac:dyDescent="0.2">
      <c r="A18" s="315">
        <v>2000</v>
      </c>
      <c r="B18" s="733">
        <v>17.938876155493944</v>
      </c>
      <c r="C18" s="734">
        <v>17.89989192380451</v>
      </c>
      <c r="D18" s="734">
        <v>24.541379158048564</v>
      </c>
      <c r="E18" s="735">
        <v>3.2577803923812891</v>
      </c>
      <c r="F18" s="735">
        <v>1.6526196265514592</v>
      </c>
      <c r="G18" s="735">
        <v>1.2769673770688925</v>
      </c>
      <c r="H18" s="735">
        <v>0.12237857406718183</v>
      </c>
      <c r="I18" s="735">
        <v>0.28689552829884291</v>
      </c>
      <c r="J18" s="735">
        <v>0.49610204071991409</v>
      </c>
      <c r="K18" s="736">
        <v>2.5180957071956493E-2</v>
      </c>
      <c r="L18" s="736">
        <v>2.4778179476229751E-2</v>
      </c>
      <c r="M18" s="736">
        <v>2.2721492926689908E-2</v>
      </c>
      <c r="N18" s="735">
        <v>3.102647992744084</v>
      </c>
      <c r="O18" s="735">
        <v>1.5739234538585327</v>
      </c>
      <c r="P18" s="737">
        <v>1.2161594067322785</v>
      </c>
    </row>
    <row r="19" spans="1:16" x14ac:dyDescent="0.2">
      <c r="A19" s="315">
        <v>2001</v>
      </c>
      <c r="B19" s="733">
        <v>17.374582633286323</v>
      </c>
      <c r="C19" s="734">
        <v>17.25418790314545</v>
      </c>
      <c r="D19" s="734">
        <v>23.782418571007607</v>
      </c>
      <c r="E19" s="735">
        <v>3.1443223209741067</v>
      </c>
      <c r="F19" s="735">
        <v>1.600627135931675</v>
      </c>
      <c r="G19" s="735">
        <v>1.2639516532454489</v>
      </c>
      <c r="H19" s="735">
        <v>0.12597393213319613</v>
      </c>
      <c r="I19" s="735">
        <v>0.3010747683406565</v>
      </c>
      <c r="J19" s="735">
        <v>0.54048370012119917</v>
      </c>
      <c r="K19" s="736">
        <v>2.4893910151213262E-2</v>
      </c>
      <c r="L19" s="736">
        <v>2.4514863423174008E-2</v>
      </c>
      <c r="M19" s="736">
        <v>2.2566629804554591E-2</v>
      </c>
      <c r="N19" s="735">
        <v>2.9945926866420072</v>
      </c>
      <c r="O19" s="735">
        <v>1.5244067961254049</v>
      </c>
      <c r="P19" s="737">
        <v>1.2037634792813798</v>
      </c>
    </row>
    <row r="20" spans="1:16" x14ac:dyDescent="0.2">
      <c r="A20" s="315">
        <v>2002</v>
      </c>
      <c r="B20" s="733">
        <v>17.021828083246898</v>
      </c>
      <c r="C20" s="734">
        <v>16.844430432450057</v>
      </c>
      <c r="D20" s="734">
        <v>23.303316918081286</v>
      </c>
      <c r="E20" s="735">
        <v>3.0733991288935907</v>
      </c>
      <c r="F20" s="735">
        <v>1.5669554155645946</v>
      </c>
      <c r="G20" s="735">
        <v>1.254904223587253</v>
      </c>
      <c r="H20" s="735">
        <v>0.12813958456338967</v>
      </c>
      <c r="I20" s="735">
        <v>0.30996673956221799</v>
      </c>
      <c r="J20" s="735">
        <v>0.56840547753498394</v>
      </c>
      <c r="K20" s="736">
        <v>2.4673007304650486E-2</v>
      </c>
      <c r="L20" s="736">
        <v>2.4312401461642565E-2</v>
      </c>
      <c r="M20" s="736">
        <v>2.2447044526204427E-2</v>
      </c>
      <c r="N20" s="735">
        <v>2.9270467894224672</v>
      </c>
      <c r="O20" s="735">
        <v>1.4923384910138995</v>
      </c>
      <c r="P20" s="737">
        <v>1.1951468796069076</v>
      </c>
    </row>
    <row r="21" spans="1:16" x14ac:dyDescent="0.2">
      <c r="A21" s="315">
        <v>2003</v>
      </c>
      <c r="B21" s="733">
        <v>16.574442436907816</v>
      </c>
      <c r="C21" s="734">
        <v>16.37821134400367</v>
      </c>
      <c r="D21" s="734">
        <v>22.697315599100662</v>
      </c>
      <c r="E21" s="735">
        <v>2.9893807162368726</v>
      </c>
      <c r="F21" s="735">
        <v>1.5253047278951781</v>
      </c>
      <c r="G21" s="735">
        <v>1.2295982987013354</v>
      </c>
      <c r="H21" s="735">
        <v>0.13072013731096072</v>
      </c>
      <c r="I21" s="735">
        <v>0.30975948080798227</v>
      </c>
      <c r="J21" s="735">
        <v>0.57097207485521018</v>
      </c>
      <c r="K21" s="736">
        <v>2.4072380075096021E-2</v>
      </c>
      <c r="L21" s="736">
        <v>2.3732535262441307E-2</v>
      </c>
      <c r="M21" s="736">
        <v>2.1942194658113496E-2</v>
      </c>
      <c r="N21" s="735">
        <v>2.8470292535589268</v>
      </c>
      <c r="O21" s="735">
        <v>1.4526711694239789</v>
      </c>
      <c r="P21" s="737">
        <v>1.1710459987631765</v>
      </c>
    </row>
    <row r="22" spans="1:16" x14ac:dyDescent="0.2">
      <c r="A22" s="315">
        <v>2004</v>
      </c>
      <c r="B22" s="733">
        <v>16.169445309923098</v>
      </c>
      <c r="C22" s="734">
        <v>15.974366698076475</v>
      </c>
      <c r="D22" s="734">
        <v>22.148883062208551</v>
      </c>
      <c r="E22" s="735">
        <v>2.9158003504387109</v>
      </c>
      <c r="F22" s="735">
        <v>1.4889912568935895</v>
      </c>
      <c r="G22" s="735">
        <v>1.203081550098106</v>
      </c>
      <c r="H22" s="735">
        <v>0.13302364052634702</v>
      </c>
      <c r="I22" s="735">
        <v>0.30572143124190748</v>
      </c>
      <c r="J22" s="735">
        <v>0.56243379848705832</v>
      </c>
      <c r="K22" s="736">
        <v>2.3465205697419073E-2</v>
      </c>
      <c r="L22" s="736">
        <v>2.3138703432039963E-2</v>
      </c>
      <c r="M22" s="736">
        <v>2.1391617710398568E-2</v>
      </c>
      <c r="N22" s="735">
        <v>2.7769527147035338</v>
      </c>
      <c r="O22" s="735">
        <v>1.4180869113272279</v>
      </c>
      <c r="P22" s="737">
        <v>1.1457919524743867</v>
      </c>
    </row>
    <row r="23" spans="1:16" x14ac:dyDescent="0.2">
      <c r="A23" s="315">
        <v>2005</v>
      </c>
      <c r="B23" s="733">
        <v>15.696484650116982</v>
      </c>
      <c r="C23" s="734">
        <v>15.488818204044877</v>
      </c>
      <c r="D23" s="734">
        <v>21.514455645501318</v>
      </c>
      <c r="E23" s="735">
        <v>2.8277193030222407</v>
      </c>
      <c r="F23" s="735">
        <v>1.446236061398354</v>
      </c>
      <c r="G23" s="735">
        <v>1.1763499954867116</v>
      </c>
      <c r="H23" s="735">
        <v>0.13578473402598495</v>
      </c>
      <c r="I23" s="735">
        <v>0.30442354936359944</v>
      </c>
      <c r="J23" s="735">
        <v>0.56209119087213377</v>
      </c>
      <c r="K23" s="736">
        <v>2.2850346928936307E-2</v>
      </c>
      <c r="L23" s="736">
        <v>2.2539679071163315E-2</v>
      </c>
      <c r="M23" s="736">
        <v>2.0856276545968021E-2</v>
      </c>
      <c r="N23" s="735">
        <v>2.6930660028783242</v>
      </c>
      <c r="O23" s="735">
        <v>1.3773676775222419</v>
      </c>
      <c r="P23" s="737">
        <v>1.1203333290349633</v>
      </c>
    </row>
    <row r="24" spans="1:16" x14ac:dyDescent="0.2">
      <c r="A24" s="315">
        <v>2006</v>
      </c>
      <c r="B24" s="733">
        <v>15.218718398348681</v>
      </c>
      <c r="C24" s="734">
        <v>14.979472371897868</v>
      </c>
      <c r="D24" s="734">
        <v>20.803158703825822</v>
      </c>
      <c r="E24" s="735">
        <v>2.7385926026658978</v>
      </c>
      <c r="F24" s="735">
        <v>1.4015623170804272</v>
      </c>
      <c r="G24" s="735">
        <v>1.1431757654507444</v>
      </c>
      <c r="H24" s="735">
        <v>0.1343903629192901</v>
      </c>
      <c r="I24" s="735">
        <v>0.29880849898006506</v>
      </c>
      <c r="J24" s="735">
        <v>0.55559820215418243</v>
      </c>
      <c r="K24" s="736">
        <v>2.2440073100499017E-2</v>
      </c>
      <c r="L24" s="736">
        <v>2.2142036723562058E-2</v>
      </c>
      <c r="M24" s="736">
        <v>2.0515060339114519E-2</v>
      </c>
      <c r="N24" s="735">
        <v>2.608183431110378</v>
      </c>
      <c r="O24" s="735">
        <v>1.3348212543623117</v>
      </c>
      <c r="P24" s="737">
        <v>1.0887388242388041</v>
      </c>
    </row>
    <row r="25" spans="1:16" x14ac:dyDescent="0.2">
      <c r="A25" s="315">
        <v>2007</v>
      </c>
      <c r="B25" s="733">
        <v>13.965357390913246</v>
      </c>
      <c r="C25" s="734">
        <v>13.622285852590212</v>
      </c>
      <c r="D25" s="734">
        <v>19.54124022534215</v>
      </c>
      <c r="E25" s="735">
        <v>2.4732123539713284</v>
      </c>
      <c r="F25" s="735">
        <v>1.2561628296751772</v>
      </c>
      <c r="G25" s="735">
        <v>1.1115409962501663</v>
      </c>
      <c r="H25" s="735">
        <v>0.14757801538690665</v>
      </c>
      <c r="I25" s="735">
        <v>0.350122917231868</v>
      </c>
      <c r="J25" s="735">
        <v>0.68821938041532438</v>
      </c>
      <c r="K25" s="736">
        <v>2.0548220267632915E-2</v>
      </c>
      <c r="L25" s="736">
        <v>2.043112062332381E-2</v>
      </c>
      <c r="M25" s="736">
        <v>1.9785187020002686E-2</v>
      </c>
      <c r="N25" s="735">
        <v>2.3554403371155508</v>
      </c>
      <c r="O25" s="735">
        <v>1.1963455520715975</v>
      </c>
      <c r="P25" s="737">
        <v>1.0586104726192058</v>
      </c>
    </row>
    <row r="26" spans="1:16" x14ac:dyDescent="0.2">
      <c r="A26" s="315">
        <v>2008</v>
      </c>
      <c r="B26" s="733">
        <v>13.547843756584278</v>
      </c>
      <c r="C26" s="734">
        <v>13.175496436661769</v>
      </c>
      <c r="D26" s="734">
        <v>18.904082464702107</v>
      </c>
      <c r="E26" s="735">
        <v>2.4004847287112474</v>
      </c>
      <c r="F26" s="735">
        <v>1.2199012450772544</v>
      </c>
      <c r="G26" s="735">
        <v>1.0806304464818057</v>
      </c>
      <c r="H26" s="735">
        <v>0.14512171026691642</v>
      </c>
      <c r="I26" s="735">
        <v>0.34030599649576349</v>
      </c>
      <c r="J26" s="735">
        <v>0.67213030226021764</v>
      </c>
      <c r="K26" s="736">
        <v>2.0275139846543555E-2</v>
      </c>
      <c r="L26" s="736">
        <v>2.0152475795388283E-2</v>
      </c>
      <c r="M26" s="736">
        <v>1.9505990179765325E-2</v>
      </c>
      <c r="N26" s="735">
        <v>2.2861759321059498</v>
      </c>
      <c r="O26" s="735">
        <v>1.1618107095973849</v>
      </c>
      <c r="P26" s="737">
        <v>1.0291718537921961</v>
      </c>
    </row>
    <row r="27" spans="1:16" x14ac:dyDescent="0.2">
      <c r="A27" s="315">
        <v>2009</v>
      </c>
      <c r="B27" s="733">
        <v>13.142432145591551</v>
      </c>
      <c r="C27" s="734">
        <v>12.729868772147052</v>
      </c>
      <c r="D27" s="734">
        <v>18.260800054369451</v>
      </c>
      <c r="E27" s="735">
        <v>2.3302018286806159</v>
      </c>
      <c r="F27" s="735">
        <v>1.1844860929151844</v>
      </c>
      <c r="G27" s="735">
        <v>1.0486015128884392</v>
      </c>
      <c r="H27" s="735">
        <v>0.14207413114008</v>
      </c>
      <c r="I27" s="735">
        <v>0.32978053668576018</v>
      </c>
      <c r="J27" s="735">
        <v>0.65494412127720669</v>
      </c>
      <c r="K27" s="736">
        <v>2.0045077780736244E-2</v>
      </c>
      <c r="L27" s="736">
        <v>1.9912567184734241E-2</v>
      </c>
      <c r="M27" s="736">
        <v>1.9248014763955715E-2</v>
      </c>
      <c r="N27" s="735">
        <v>2.2192398368386814</v>
      </c>
      <c r="O27" s="735">
        <v>1.1280819932525568</v>
      </c>
      <c r="P27" s="737">
        <v>0.99866810751279933</v>
      </c>
    </row>
    <row r="28" spans="1:16" x14ac:dyDescent="0.2">
      <c r="A28" s="315">
        <v>2010</v>
      </c>
      <c r="B28" s="733">
        <v>12.782101614036163</v>
      </c>
      <c r="C28" s="734">
        <v>12.351207452847685</v>
      </c>
      <c r="D28" s="734">
        <v>17.71006502128548</v>
      </c>
      <c r="E28" s="735">
        <v>2.2682137046150044</v>
      </c>
      <c r="F28" s="735">
        <v>1.1535789165189205</v>
      </c>
      <c r="G28" s="735">
        <v>1.0190212293520815</v>
      </c>
      <c r="H28" s="735">
        <v>0.13924028380099521</v>
      </c>
      <c r="I28" s="735">
        <v>0.31848453046344405</v>
      </c>
      <c r="J28" s="735">
        <v>0.63448211340339811</v>
      </c>
      <c r="K28" s="736">
        <v>1.9779571638849327E-2</v>
      </c>
      <c r="L28" s="736">
        <v>1.9641439785024601E-2</v>
      </c>
      <c r="M28" s="736">
        <v>1.8969688468681706E-2</v>
      </c>
      <c r="N28" s="735">
        <v>2.1602035282047658</v>
      </c>
      <c r="O28" s="735">
        <v>1.0986465871608766</v>
      </c>
      <c r="P28" s="737">
        <v>0.97049640890674416</v>
      </c>
    </row>
    <row r="29" spans="1:16" x14ac:dyDescent="0.2">
      <c r="A29" s="315">
        <v>2011</v>
      </c>
      <c r="B29" s="733">
        <v>12.60558363520035</v>
      </c>
      <c r="C29" s="734">
        <v>12.172039604548123</v>
      </c>
      <c r="D29" s="734">
        <v>17.406054513344845</v>
      </c>
      <c r="E29" s="735">
        <v>2.2345355239806937</v>
      </c>
      <c r="F29" s="735">
        <v>1.1386763648613598</v>
      </c>
      <c r="G29" s="735">
        <v>1.004037758924891</v>
      </c>
      <c r="H29" s="735">
        <v>0.13872992443844062</v>
      </c>
      <c r="I29" s="735">
        <v>0.31278517252523064</v>
      </c>
      <c r="J29" s="735">
        <v>0.6230491205742037</v>
      </c>
      <c r="K29" s="736">
        <v>1.9715608552597443E-2</v>
      </c>
      <c r="L29" s="736">
        <v>1.9582061662167645E-2</v>
      </c>
      <c r="M29" s="736">
        <v>1.885601557908478E-2</v>
      </c>
      <c r="N29" s="735">
        <v>2.1281290704578031</v>
      </c>
      <c r="O29" s="735">
        <v>1.0844536808203427</v>
      </c>
      <c r="P29" s="737">
        <v>0.95622643707132493</v>
      </c>
    </row>
    <row r="30" spans="1:16" x14ac:dyDescent="0.2">
      <c r="A30" s="315">
        <v>2012</v>
      </c>
      <c r="B30" s="733">
        <v>12.361944236807332</v>
      </c>
      <c r="C30" s="734">
        <v>11.918208271029679</v>
      </c>
      <c r="D30" s="734">
        <v>17.035632080356947</v>
      </c>
      <c r="E30" s="735">
        <v>2.1886662600219928</v>
      </c>
      <c r="F30" s="735">
        <v>1.1168241915143737</v>
      </c>
      <c r="G30" s="735">
        <v>0.98586304177172224</v>
      </c>
      <c r="H30" s="735">
        <v>0.13719631666628021</v>
      </c>
      <c r="I30" s="735">
        <v>0.3064432848647925</v>
      </c>
      <c r="J30" s="735">
        <v>0.61199048289100588</v>
      </c>
      <c r="K30" s="736">
        <v>1.9565708012730665E-2</v>
      </c>
      <c r="L30" s="736">
        <v>1.9423171809716682E-2</v>
      </c>
      <c r="M30" s="736">
        <v>1.8681571445097144E-2</v>
      </c>
      <c r="N30" s="735">
        <v>2.0844440571638025</v>
      </c>
      <c r="O30" s="735">
        <v>1.0636420871565464</v>
      </c>
      <c r="P30" s="737">
        <v>0.93891718263973545</v>
      </c>
    </row>
    <row r="31" spans="1:16" x14ac:dyDescent="0.2">
      <c r="A31" s="315">
        <v>2013</v>
      </c>
      <c r="B31" s="733">
        <v>12.085666683577054</v>
      </c>
      <c r="C31" s="734">
        <v>11.622180529407267</v>
      </c>
      <c r="D31" s="734">
        <v>16.60464375400668</v>
      </c>
      <c r="E31" s="735">
        <v>2.136345984538456</v>
      </c>
      <c r="F31" s="735">
        <v>1.0915468721302148</v>
      </c>
      <c r="G31" s="735">
        <v>0.96487149782504167</v>
      </c>
      <c r="H31" s="735">
        <v>0.13541783693217169</v>
      </c>
      <c r="I31" s="735">
        <v>0.29950630789972998</v>
      </c>
      <c r="J31" s="735">
        <v>0.60036831658801171</v>
      </c>
      <c r="K31" s="736">
        <v>1.9425495676592214E-2</v>
      </c>
      <c r="L31" s="736">
        <v>1.9264932245875149E-2</v>
      </c>
      <c r="M31" s="736">
        <v>1.8499266818477054E-2</v>
      </c>
      <c r="N31" s="735">
        <v>2.0346152233699577</v>
      </c>
      <c r="O31" s="735">
        <v>1.0395684496478235</v>
      </c>
      <c r="P31" s="737">
        <v>0.91892523602384912</v>
      </c>
    </row>
    <row r="32" spans="1:16" x14ac:dyDescent="0.2">
      <c r="A32" s="315">
        <v>2014</v>
      </c>
      <c r="B32" s="733">
        <v>11.809323388548076</v>
      </c>
      <c r="C32" s="734">
        <v>11.328822256936833</v>
      </c>
      <c r="D32" s="734">
        <v>16.174393483501408</v>
      </c>
      <c r="E32" s="735">
        <v>2.085297338734716</v>
      </c>
      <c r="F32" s="735">
        <v>1.0678597480572127</v>
      </c>
      <c r="G32" s="735">
        <v>0.94556648768921736</v>
      </c>
      <c r="H32" s="735">
        <v>0.13407377091737832</v>
      </c>
      <c r="I32" s="735">
        <v>0.29403211353687053</v>
      </c>
      <c r="J32" s="735">
        <v>0.59220722081383281</v>
      </c>
      <c r="K32" s="736">
        <v>1.9338555335665961E-2</v>
      </c>
      <c r="L32" s="736">
        <v>1.9177813599640894E-2</v>
      </c>
      <c r="M32" s="736">
        <v>1.8381967460313842E-2</v>
      </c>
      <c r="N32" s="735">
        <v>1.9859974654616344</v>
      </c>
      <c r="O32" s="735">
        <v>1.0170092838640121</v>
      </c>
      <c r="P32" s="737">
        <v>0.90053951208496896</v>
      </c>
    </row>
    <row r="33" spans="1:16" x14ac:dyDescent="0.2">
      <c r="A33" s="315">
        <v>2015</v>
      </c>
      <c r="B33" s="733">
        <v>11.408452549621098</v>
      </c>
      <c r="C33" s="734">
        <v>10.914734792021171</v>
      </c>
      <c r="D33" s="734">
        <v>15.578135943842611</v>
      </c>
      <c r="E33" s="735">
        <v>2.0141086982597125</v>
      </c>
      <c r="F33" s="735">
        <v>1.032153684384701</v>
      </c>
      <c r="G33" s="735">
        <v>0.9147278625212979</v>
      </c>
      <c r="H33" s="735">
        <v>0.13227779388027575</v>
      </c>
      <c r="I33" s="735">
        <v>0.28430674097733249</v>
      </c>
      <c r="J33" s="735">
        <v>0.57428327658708855</v>
      </c>
      <c r="K33" s="736">
        <v>1.8982555589674033E-2</v>
      </c>
      <c r="L33" s="736">
        <v>1.8810588873548792E-2</v>
      </c>
      <c r="M33" s="736">
        <v>1.8020861267329085E-2</v>
      </c>
      <c r="N33" s="735">
        <v>1.9181987602473449</v>
      </c>
      <c r="O33" s="735">
        <v>0.98300350893781041</v>
      </c>
      <c r="P33" s="737">
        <v>0.87116939287742645</v>
      </c>
    </row>
    <row r="34" spans="1:16" x14ac:dyDescent="0.2">
      <c r="A34" s="315">
        <v>2016</v>
      </c>
      <c r="B34" s="733">
        <v>10.936939190092643</v>
      </c>
      <c r="C34" s="734">
        <v>10.419443000903788</v>
      </c>
      <c r="D34" s="734">
        <v>14.867193635583511</v>
      </c>
      <c r="E34" s="735">
        <v>1.9306683328892298</v>
      </c>
      <c r="F34" s="735">
        <v>0.99102866412572854</v>
      </c>
      <c r="G34" s="735">
        <v>0.88020135330687699</v>
      </c>
      <c r="H34" s="735">
        <v>0.12985849856287518</v>
      </c>
      <c r="I34" s="735">
        <v>0.27458163924116114</v>
      </c>
      <c r="J34" s="735">
        <v>0.55836634531842855</v>
      </c>
      <c r="K34" s="736">
        <v>1.8656209424490713E-2</v>
      </c>
      <c r="L34" s="736">
        <v>1.8482033833199827E-2</v>
      </c>
      <c r="M34" s="736">
        <v>1.7696312224324075E-2</v>
      </c>
      <c r="N34" s="735">
        <v>1.8387317456087902</v>
      </c>
      <c r="O34" s="735">
        <v>0.9438368229768842</v>
      </c>
      <c r="P34" s="737">
        <v>0.83828700314940663</v>
      </c>
    </row>
    <row r="35" spans="1:16" x14ac:dyDescent="0.2">
      <c r="A35" s="315">
        <v>2017</v>
      </c>
      <c r="B35" s="733">
        <v>10.482587360881901</v>
      </c>
      <c r="C35" s="734">
        <v>9.9063637611204669</v>
      </c>
      <c r="D35" s="734">
        <v>14.118730569768402</v>
      </c>
      <c r="E35" s="735">
        <v>1.8507301069066517</v>
      </c>
      <c r="F35" s="735">
        <v>0.94758925597850518</v>
      </c>
      <c r="G35" s="735">
        <v>0.84226157735095408</v>
      </c>
      <c r="H35" s="735">
        <v>0.12668166318318208</v>
      </c>
      <c r="I35" s="735">
        <v>0.26270074801635079</v>
      </c>
      <c r="J35" s="735">
        <v>0.53754966684022276</v>
      </c>
      <c r="K35" s="736">
        <v>1.824672208495548E-2</v>
      </c>
      <c r="L35" s="736">
        <v>1.8006120574524997E-2</v>
      </c>
      <c r="M35" s="736">
        <v>1.7211138104494823E-2</v>
      </c>
      <c r="N35" s="735">
        <v>1.7626001018158586</v>
      </c>
      <c r="O35" s="735">
        <v>0.90246595807476682</v>
      </c>
      <c r="P35" s="737">
        <v>0.80215388319138492</v>
      </c>
    </row>
    <row r="36" spans="1:16" x14ac:dyDescent="0.2">
      <c r="A36" s="315">
        <v>2018</v>
      </c>
      <c r="B36" s="733">
        <v>9.9635210717910514</v>
      </c>
      <c r="C36" s="734">
        <v>9.3845243299970917</v>
      </c>
      <c r="D36" s="734">
        <v>13.361731676366448</v>
      </c>
      <c r="E36" s="735">
        <v>1.7583986317830194</v>
      </c>
      <c r="F36" s="735">
        <v>0.90337295153243069</v>
      </c>
      <c r="G36" s="735">
        <v>0.80392599841468648</v>
      </c>
      <c r="H36" s="735">
        <v>0.12210649237904864</v>
      </c>
      <c r="I36" s="735">
        <v>0.25031928972143241</v>
      </c>
      <c r="J36" s="735">
        <v>0.51672085120116507</v>
      </c>
      <c r="K36" s="736">
        <v>1.7736714063947119E-2</v>
      </c>
      <c r="L36" s="736">
        <v>1.7539486300187576E-2</v>
      </c>
      <c r="M36" s="736">
        <v>1.6736584640728427E-2</v>
      </c>
      <c r="N36" s="735">
        <v>1.6746653636028754</v>
      </c>
      <c r="O36" s="735">
        <v>0.86035519193564824</v>
      </c>
      <c r="P36" s="737">
        <v>0.76564380801398713</v>
      </c>
    </row>
    <row r="37" spans="1:16" x14ac:dyDescent="0.2">
      <c r="A37" s="315">
        <v>2019</v>
      </c>
      <c r="B37" s="733">
        <v>9.6334676760057576</v>
      </c>
      <c r="C37" s="734">
        <v>9.0197062571802977</v>
      </c>
      <c r="D37" s="734">
        <v>12.839017709320339</v>
      </c>
      <c r="E37" s="735">
        <v>1.7005446989853885</v>
      </c>
      <c r="F37" s="735">
        <v>0.8712838160451295</v>
      </c>
      <c r="G37" s="735">
        <v>0.77656699314702748</v>
      </c>
      <c r="H37" s="735">
        <v>0.11940334948252593</v>
      </c>
      <c r="I37" s="735">
        <v>0.24087635050156392</v>
      </c>
      <c r="J37" s="735">
        <v>0.49921164731794809</v>
      </c>
      <c r="K37" s="736">
        <v>1.7305835784688129E-2</v>
      </c>
      <c r="L37" s="736">
        <v>1.7049825552818917E-2</v>
      </c>
      <c r="M37" s="736">
        <v>1.6251948524003301E-2</v>
      </c>
      <c r="N37" s="735">
        <v>1.6195663799860844</v>
      </c>
      <c r="O37" s="735">
        <v>0.82979411051917085</v>
      </c>
      <c r="P37" s="737">
        <v>0.73958761252097871</v>
      </c>
    </row>
    <row r="38" spans="1:16" x14ac:dyDescent="0.2">
      <c r="A38" s="315">
        <v>2020</v>
      </c>
      <c r="B38" s="733">
        <v>9.2610109425208496</v>
      </c>
      <c r="C38" s="734">
        <v>8.640299313309356</v>
      </c>
      <c r="D38" s="734">
        <v>12.297996518227681</v>
      </c>
      <c r="E38" s="735">
        <v>1.6334370859459275</v>
      </c>
      <c r="F38" s="735">
        <v>0.83713474714973379</v>
      </c>
      <c r="G38" s="735">
        <v>0.74869371779268712</v>
      </c>
      <c r="H38" s="735">
        <v>0.11722388333452981</v>
      </c>
      <c r="I38" s="735">
        <v>0.23380625755405227</v>
      </c>
      <c r="J38" s="735">
        <v>0.48693523121668547</v>
      </c>
      <c r="K38" s="736">
        <v>1.6788442896757915E-2</v>
      </c>
      <c r="L38" s="736">
        <v>1.6563711444868637E-2</v>
      </c>
      <c r="M38" s="736">
        <v>1.5785499173199338E-2</v>
      </c>
      <c r="N38" s="735">
        <v>1.5556543675675498</v>
      </c>
      <c r="O38" s="735">
        <v>0.79727118776165118</v>
      </c>
      <c r="P38" s="737">
        <v>0.71304163599303538</v>
      </c>
    </row>
    <row r="39" spans="1:16" ht="12.75" x14ac:dyDescent="0.2">
      <c r="A39" s="732" t="s">
        <v>207</v>
      </c>
      <c r="B39" s="74"/>
      <c r="P39" s="76"/>
    </row>
    <row r="40" spans="1:16" x14ac:dyDescent="0.2">
      <c r="A40" s="315">
        <v>1990</v>
      </c>
      <c r="B40" s="733">
        <v>14.457984999999995</v>
      </c>
      <c r="C40" s="734">
        <v>14.404343750000002</v>
      </c>
      <c r="D40" s="734"/>
      <c r="E40" s="735">
        <v>14.605499999999999</v>
      </c>
      <c r="F40" s="735">
        <v>14.605500000000001</v>
      </c>
      <c r="G40" s="735"/>
      <c r="H40" s="735">
        <v>0.10982141666666666</v>
      </c>
      <c r="I40" s="735">
        <v>9.724879583333329E-2</v>
      </c>
      <c r="J40" s="735"/>
      <c r="K40" s="736">
        <v>0.2</v>
      </c>
      <c r="L40" s="736">
        <v>0.20000000000000004</v>
      </c>
      <c r="M40" s="736"/>
      <c r="N40" s="735">
        <v>13.909999999999998</v>
      </c>
      <c r="O40" s="735">
        <v>13.910000000000002</v>
      </c>
      <c r="P40" s="737"/>
    </row>
    <row r="41" spans="1:16" x14ac:dyDescent="0.2">
      <c r="A41" s="315">
        <v>1991</v>
      </c>
      <c r="B41" s="733">
        <v>14.457984999999995</v>
      </c>
      <c r="C41" s="734">
        <v>14.404343750000002</v>
      </c>
      <c r="D41" s="734"/>
      <c r="E41" s="735">
        <v>14.605500000000008</v>
      </c>
      <c r="F41" s="735">
        <v>14.605500000000001</v>
      </c>
      <c r="G41" s="735"/>
      <c r="H41" s="735">
        <v>0.10982141666666667</v>
      </c>
      <c r="I41" s="735">
        <v>9.7248795833333318E-2</v>
      </c>
      <c r="J41" s="735"/>
      <c r="K41" s="736">
        <v>0.20000000000000004</v>
      </c>
      <c r="L41" s="736">
        <v>0.19999999999999998</v>
      </c>
      <c r="M41" s="736"/>
      <c r="N41" s="735">
        <v>13.910000000000005</v>
      </c>
      <c r="O41" s="735">
        <v>13.910000000000002</v>
      </c>
      <c r="P41" s="737"/>
    </row>
    <row r="42" spans="1:16" x14ac:dyDescent="0.2">
      <c r="A42" s="315">
        <v>1992</v>
      </c>
      <c r="B42" s="733">
        <v>14.45798499999999</v>
      </c>
      <c r="C42" s="734">
        <v>14.404343750000002</v>
      </c>
      <c r="D42" s="734"/>
      <c r="E42" s="735">
        <v>14.605500000000001</v>
      </c>
      <c r="F42" s="735">
        <v>14.605499999999996</v>
      </c>
      <c r="G42" s="735"/>
      <c r="H42" s="735">
        <v>0.10982141666666666</v>
      </c>
      <c r="I42" s="735">
        <v>9.7248795833333332E-2</v>
      </c>
      <c r="J42" s="735"/>
      <c r="K42" s="736">
        <v>0.2</v>
      </c>
      <c r="L42" s="736">
        <v>0.2</v>
      </c>
      <c r="M42" s="736"/>
      <c r="N42" s="735">
        <v>13.91</v>
      </c>
      <c r="O42" s="735">
        <v>13.909999999999997</v>
      </c>
      <c r="P42" s="737"/>
    </row>
    <row r="43" spans="1:16" x14ac:dyDescent="0.2">
      <c r="A43" s="315">
        <v>1993</v>
      </c>
      <c r="B43" s="733">
        <v>14.457984999999999</v>
      </c>
      <c r="C43" s="734">
        <v>14.404343749999997</v>
      </c>
      <c r="D43" s="734"/>
      <c r="E43" s="735">
        <v>14.605499999999999</v>
      </c>
      <c r="F43" s="735">
        <v>14.605499999999997</v>
      </c>
      <c r="G43" s="735"/>
      <c r="H43" s="735">
        <v>0.10982141666666666</v>
      </c>
      <c r="I43" s="735">
        <v>9.7248795833333318E-2</v>
      </c>
      <c r="J43" s="735"/>
      <c r="K43" s="736">
        <v>0.1999999999999999</v>
      </c>
      <c r="L43" s="736">
        <v>0.2</v>
      </c>
      <c r="M43" s="736"/>
      <c r="N43" s="735">
        <v>13.91</v>
      </c>
      <c r="O43" s="735">
        <v>13.909999999999998</v>
      </c>
      <c r="P43" s="737"/>
    </row>
    <row r="44" spans="1:16" x14ac:dyDescent="0.2">
      <c r="A44" s="315">
        <v>1994</v>
      </c>
      <c r="B44" s="733">
        <v>14.457984999999999</v>
      </c>
      <c r="C44" s="734">
        <v>14.40434374999999</v>
      </c>
      <c r="D44" s="734"/>
      <c r="E44" s="735">
        <v>14.605499999999999</v>
      </c>
      <c r="F44" s="735">
        <v>14.605499999999997</v>
      </c>
      <c r="G44" s="735"/>
      <c r="H44" s="735">
        <v>0.10982141666666666</v>
      </c>
      <c r="I44" s="735">
        <v>9.7248795833333346E-2</v>
      </c>
      <c r="J44" s="735"/>
      <c r="K44" s="736">
        <v>0.20000000000000009</v>
      </c>
      <c r="L44" s="736">
        <v>0.20000000000000009</v>
      </c>
      <c r="M44" s="736"/>
      <c r="N44" s="735">
        <v>13.909999999999998</v>
      </c>
      <c r="O44" s="735">
        <v>13.909999999999998</v>
      </c>
      <c r="P44" s="737"/>
    </row>
    <row r="45" spans="1:16" x14ac:dyDescent="0.2">
      <c r="A45" s="315">
        <v>1995</v>
      </c>
      <c r="B45" s="733">
        <v>14.45798499999999</v>
      </c>
      <c r="C45" s="734">
        <v>14.404343749999999</v>
      </c>
      <c r="D45" s="734"/>
      <c r="E45" s="735">
        <v>14.605500000000008</v>
      </c>
      <c r="F45" s="735">
        <v>14.605500000000001</v>
      </c>
      <c r="G45" s="735"/>
      <c r="H45" s="735">
        <v>0.10982141666666664</v>
      </c>
      <c r="I45" s="735">
        <v>9.7248795833333387E-2</v>
      </c>
      <c r="J45" s="735"/>
      <c r="K45" s="736">
        <v>0.20000000000000007</v>
      </c>
      <c r="L45" s="736">
        <v>0.20000000000000009</v>
      </c>
      <c r="M45" s="736"/>
      <c r="N45" s="735">
        <v>13.910000000000007</v>
      </c>
      <c r="O45" s="735">
        <v>13.91</v>
      </c>
      <c r="P45" s="737"/>
    </row>
    <row r="46" spans="1:16" x14ac:dyDescent="0.2">
      <c r="A46" s="315">
        <v>1996</v>
      </c>
      <c r="B46" s="733">
        <v>14.457984999999995</v>
      </c>
      <c r="C46" s="734">
        <v>14.404343749999992</v>
      </c>
      <c r="D46" s="734"/>
      <c r="E46" s="735">
        <v>14.605499999999999</v>
      </c>
      <c r="F46" s="735">
        <v>14.60550000000001</v>
      </c>
      <c r="G46" s="735"/>
      <c r="H46" s="735">
        <v>0.10982141666666663</v>
      </c>
      <c r="I46" s="735">
        <v>9.724879583333336E-2</v>
      </c>
      <c r="J46" s="735"/>
      <c r="K46" s="736">
        <v>0.20000000000000004</v>
      </c>
      <c r="L46" s="736">
        <v>0.20000000000000009</v>
      </c>
      <c r="M46" s="736"/>
      <c r="N46" s="735">
        <v>13.91</v>
      </c>
      <c r="O46" s="735">
        <v>13.910000000000007</v>
      </c>
      <c r="P46" s="737"/>
    </row>
    <row r="47" spans="1:16" x14ac:dyDescent="0.2">
      <c r="A47" s="315">
        <v>1997</v>
      </c>
      <c r="B47" s="733">
        <v>14.457984999999995</v>
      </c>
      <c r="C47" s="734">
        <v>14.404343750000002</v>
      </c>
      <c r="D47" s="734"/>
      <c r="E47" s="735">
        <v>14.605499999999992</v>
      </c>
      <c r="F47" s="735">
        <v>14.605499999999997</v>
      </c>
      <c r="G47" s="735"/>
      <c r="H47" s="735">
        <v>0.10982141666666674</v>
      </c>
      <c r="I47" s="735">
        <v>9.7248795833333332E-2</v>
      </c>
      <c r="J47" s="735"/>
      <c r="K47" s="736">
        <v>0.2</v>
      </c>
      <c r="L47" s="736">
        <v>0.19999999999999998</v>
      </c>
      <c r="M47" s="736"/>
      <c r="N47" s="735">
        <v>13.909999999999993</v>
      </c>
      <c r="O47" s="735">
        <v>13.909999999999997</v>
      </c>
      <c r="P47" s="737"/>
    </row>
    <row r="48" spans="1:16" x14ac:dyDescent="0.2">
      <c r="A48" s="315">
        <v>1998</v>
      </c>
      <c r="B48" s="733">
        <v>14.457984999999992</v>
      </c>
      <c r="C48" s="734">
        <v>14.404343749999999</v>
      </c>
      <c r="D48" s="734"/>
      <c r="E48" s="735">
        <v>14.605500000000001</v>
      </c>
      <c r="F48" s="735">
        <v>14.605499999999994</v>
      </c>
      <c r="G48" s="735"/>
      <c r="H48" s="735">
        <v>0.10982141666666666</v>
      </c>
      <c r="I48" s="735">
        <v>9.7248795833333332E-2</v>
      </c>
      <c r="J48" s="735"/>
      <c r="K48" s="736">
        <v>0.20000000000000007</v>
      </c>
      <c r="L48" s="736">
        <v>0.19999999999999996</v>
      </c>
      <c r="M48" s="736"/>
      <c r="N48" s="735">
        <v>13.910000000000002</v>
      </c>
      <c r="O48" s="735">
        <v>13.909999999999995</v>
      </c>
      <c r="P48" s="737"/>
    </row>
    <row r="49" spans="1:16" x14ac:dyDescent="0.2">
      <c r="A49" s="315">
        <v>1999</v>
      </c>
      <c r="B49" s="733">
        <v>13.793250065633831</v>
      </c>
      <c r="C49" s="734">
        <v>13.739608815633833</v>
      </c>
      <c r="D49" s="734"/>
      <c r="E49" s="735">
        <v>13.703290640071712</v>
      </c>
      <c r="F49" s="735">
        <v>13.577023811444558</v>
      </c>
      <c r="G49" s="735"/>
      <c r="H49" s="735">
        <v>0.10982141666666664</v>
      </c>
      <c r="I49" s="735">
        <v>9.7248795833333304E-2</v>
      </c>
      <c r="J49" s="735"/>
      <c r="K49" s="736">
        <v>0.18879356075204551</v>
      </c>
      <c r="L49" s="736">
        <v>0.18913583619250501</v>
      </c>
      <c r="M49" s="736"/>
      <c r="N49" s="735">
        <v>13.050752990544488</v>
      </c>
      <c r="O49" s="735">
        <v>12.930498868042436</v>
      </c>
      <c r="P49" s="737"/>
    </row>
    <row r="50" spans="1:16" x14ac:dyDescent="0.2">
      <c r="A50" s="315">
        <v>2000</v>
      </c>
      <c r="B50" s="733">
        <v>12.997862716624878</v>
      </c>
      <c r="C50" s="734">
        <v>12.944221466624882</v>
      </c>
      <c r="D50" s="734"/>
      <c r="E50" s="735">
        <v>12.623753708965976</v>
      </c>
      <c r="F50" s="735">
        <v>12.346402541458266</v>
      </c>
      <c r="G50" s="735"/>
      <c r="H50" s="735">
        <v>0.10982141666666664</v>
      </c>
      <c r="I50" s="735">
        <v>9.7248795833333304E-2</v>
      </c>
      <c r="J50" s="735"/>
      <c r="K50" s="736">
        <v>0.17538451671893854</v>
      </c>
      <c r="L50" s="736">
        <v>0.17613634120089336</v>
      </c>
      <c r="M50" s="736"/>
      <c r="N50" s="735">
        <v>12.022622579967598</v>
      </c>
      <c r="O50" s="735">
        <v>11.758478610912636</v>
      </c>
      <c r="P50" s="737"/>
    </row>
    <row r="51" spans="1:16" x14ac:dyDescent="0.2">
      <c r="A51" s="315">
        <v>2001</v>
      </c>
      <c r="B51" s="733">
        <v>12.312074041221557</v>
      </c>
      <c r="C51" s="734">
        <v>12.25843279122155</v>
      </c>
      <c r="D51" s="734"/>
      <c r="E51" s="735">
        <v>11.692969226468957</v>
      </c>
      <c r="F51" s="735">
        <v>11.285352058673229</v>
      </c>
      <c r="G51" s="735"/>
      <c r="H51" s="735">
        <v>0.10982141666666663</v>
      </c>
      <c r="I51" s="735">
        <v>9.724879583333329E-2</v>
      </c>
      <c r="J51" s="735"/>
      <c r="K51" s="736">
        <v>0.16382314280804205</v>
      </c>
      <c r="L51" s="736">
        <v>0.16492808341012299</v>
      </c>
      <c r="M51" s="736"/>
      <c r="N51" s="735">
        <v>11.136161168065673</v>
      </c>
      <c r="O51" s="735">
        <v>10.747954341593552</v>
      </c>
      <c r="P51" s="737"/>
    </row>
    <row r="52" spans="1:16" x14ac:dyDescent="0.2">
      <c r="A52" s="315">
        <v>2002</v>
      </c>
      <c r="B52" s="733">
        <v>11.893377205143103</v>
      </c>
      <c r="C52" s="734">
        <v>11.849852186499286</v>
      </c>
      <c r="D52" s="734"/>
      <c r="E52" s="735">
        <v>11.156107420310885</v>
      </c>
      <c r="F52" s="735">
        <v>10.672944866435403</v>
      </c>
      <c r="G52" s="735"/>
      <c r="H52" s="735">
        <v>0.10676229085843729</v>
      </c>
      <c r="I52" s="735">
        <v>9.5167939761956644E-2</v>
      </c>
      <c r="J52" s="735"/>
      <c r="K52" s="736">
        <v>0.16096581321743225</v>
      </c>
      <c r="L52" s="736">
        <v>0.16052224620738514</v>
      </c>
      <c r="M52" s="736"/>
      <c r="N52" s="735">
        <v>10.62486420981989</v>
      </c>
      <c r="O52" s="735">
        <v>10.164709396605145</v>
      </c>
      <c r="P52" s="737"/>
    </row>
    <row r="53" spans="1:16" x14ac:dyDescent="0.2">
      <c r="A53" s="315">
        <v>2003</v>
      </c>
      <c r="B53" s="733">
        <v>11.511984658115653</v>
      </c>
      <c r="C53" s="734">
        <v>11.481078765590624</v>
      </c>
      <c r="D53" s="734"/>
      <c r="E53" s="735">
        <v>10.677651202984492</v>
      </c>
      <c r="F53" s="735">
        <v>10.127014683970813</v>
      </c>
      <c r="G53" s="735"/>
      <c r="H53" s="735">
        <v>0.10294602139814497</v>
      </c>
      <c r="I53" s="735">
        <v>9.2572117435264251E-2</v>
      </c>
      <c r="J53" s="735"/>
      <c r="K53" s="736">
        <v>0.15977730336036797</v>
      </c>
      <c r="L53" s="736">
        <v>0.15732934076882774</v>
      </c>
      <c r="M53" s="736"/>
      <c r="N53" s="735">
        <v>10.169191621889992</v>
      </c>
      <c r="O53" s="735">
        <v>9.6447758894960121</v>
      </c>
      <c r="P53" s="737"/>
    </row>
    <row r="54" spans="1:16" x14ac:dyDescent="0.2">
      <c r="A54" s="315">
        <v>2004</v>
      </c>
      <c r="B54" s="733">
        <v>11.251391595102326</v>
      </c>
      <c r="C54" s="734">
        <v>11.232056394181532</v>
      </c>
      <c r="D54" s="734"/>
      <c r="E54" s="735">
        <v>10.359897150014151</v>
      </c>
      <c r="F54" s="735">
        <v>9.764318411828885</v>
      </c>
      <c r="G54" s="735"/>
      <c r="H54" s="735">
        <v>9.9446448630535686E-2</v>
      </c>
      <c r="I54" s="735">
        <v>9.0191782752600036E-2</v>
      </c>
      <c r="J54" s="735"/>
      <c r="K54" s="736">
        <v>0.16019047641891404</v>
      </c>
      <c r="L54" s="736">
        <v>0.15585847024453514</v>
      </c>
      <c r="M54" s="736"/>
      <c r="N54" s="735">
        <v>9.8665687142991914</v>
      </c>
      <c r="O54" s="735">
        <v>9.2993508684084603</v>
      </c>
      <c r="P54" s="737"/>
    </row>
    <row r="55" spans="1:16" x14ac:dyDescent="0.2">
      <c r="A55" s="315">
        <v>2005</v>
      </c>
      <c r="B55" s="733">
        <v>10.962342510777662</v>
      </c>
      <c r="C55" s="734">
        <v>10.951725349180192</v>
      </c>
      <c r="D55" s="734"/>
      <c r="E55" s="735">
        <v>9.9946635446291268</v>
      </c>
      <c r="F55" s="735">
        <v>9.3476131074965814</v>
      </c>
      <c r="G55" s="735"/>
      <c r="H55" s="735">
        <v>9.6809465528326727E-2</v>
      </c>
      <c r="I55" s="735">
        <v>8.8398201283881872E-2</v>
      </c>
      <c r="J55" s="735"/>
      <c r="K55" s="736">
        <v>0.15893929525682837</v>
      </c>
      <c r="L55" s="736">
        <v>0.15323531451243502</v>
      </c>
      <c r="M55" s="736"/>
      <c r="N55" s="735">
        <v>9.5187271853610707</v>
      </c>
      <c r="O55" s="735">
        <v>8.9024886738062694</v>
      </c>
      <c r="P55" s="737"/>
    </row>
    <row r="56" spans="1:16" x14ac:dyDescent="0.2">
      <c r="A56" s="315">
        <v>2006</v>
      </c>
      <c r="B56" s="733">
        <v>10.659325529306249</v>
      </c>
      <c r="C56" s="734">
        <v>10.659491288823263</v>
      </c>
      <c r="D56" s="734"/>
      <c r="E56" s="735">
        <v>9.6168791672349023</v>
      </c>
      <c r="F56" s="735">
        <v>8.9165191426819437</v>
      </c>
      <c r="G56" s="735"/>
      <c r="H56" s="735">
        <v>9.3548610043869634E-2</v>
      </c>
      <c r="I56" s="735">
        <v>8.6180149911240969E-2</v>
      </c>
      <c r="J56" s="735"/>
      <c r="K56" s="736">
        <v>0.15830924594876133</v>
      </c>
      <c r="L56" s="736">
        <v>0.15088083536080749</v>
      </c>
      <c r="M56" s="736"/>
      <c r="N56" s="735">
        <v>9.1589325402237183</v>
      </c>
      <c r="O56" s="735">
        <v>8.491922993030423</v>
      </c>
      <c r="P56" s="737"/>
    </row>
    <row r="57" spans="1:16" x14ac:dyDescent="0.2">
      <c r="A57" s="315">
        <v>2007</v>
      </c>
      <c r="B57" s="733">
        <v>10.021265057292633</v>
      </c>
      <c r="C57" s="734">
        <v>10.04255167838083</v>
      </c>
      <c r="D57" s="734"/>
      <c r="E57" s="735">
        <v>8.8163137222561687</v>
      </c>
      <c r="F57" s="735">
        <v>8.0031261332395367</v>
      </c>
      <c r="G57" s="735"/>
      <c r="H57" s="735">
        <v>8.7178094904102582E-2</v>
      </c>
      <c r="I57" s="735">
        <v>8.1843707492726264E-2</v>
      </c>
      <c r="J57" s="735"/>
      <c r="K57" s="736">
        <v>0.15629575640570789</v>
      </c>
      <c r="L57" s="736">
        <v>0.14552581539213849</v>
      </c>
      <c r="M57" s="736"/>
      <c r="N57" s="735">
        <v>8.3964892592915898</v>
      </c>
      <c r="O57" s="735">
        <v>7.622024888799559</v>
      </c>
      <c r="P57" s="737"/>
    </row>
    <row r="58" spans="1:16" x14ac:dyDescent="0.2">
      <c r="A58" s="315">
        <v>2008</v>
      </c>
      <c r="B58" s="733">
        <v>9.6443363477798272</v>
      </c>
      <c r="C58" s="734">
        <v>9.6785658647332546</v>
      </c>
      <c r="D58" s="734"/>
      <c r="E58" s="735">
        <v>8.3448795230269752</v>
      </c>
      <c r="F58" s="735">
        <v>7.4652031479611338</v>
      </c>
      <c r="G58" s="735"/>
      <c r="H58" s="735">
        <v>8.3266222627202305E-2</v>
      </c>
      <c r="I58" s="735">
        <v>7.9182332582782691E-2</v>
      </c>
      <c r="J58" s="735"/>
      <c r="K58" s="736">
        <v>0.15531255475758943</v>
      </c>
      <c r="L58" s="736">
        <v>0.14248135648422042</v>
      </c>
      <c r="M58" s="736"/>
      <c r="N58" s="735">
        <v>7.9475043076447376</v>
      </c>
      <c r="O58" s="735">
        <v>7.1097172837725076</v>
      </c>
      <c r="P58" s="737"/>
    </row>
    <row r="59" spans="1:16" x14ac:dyDescent="0.2">
      <c r="A59" s="315">
        <v>2009</v>
      </c>
      <c r="B59" s="733">
        <v>9.6434644107817125</v>
      </c>
      <c r="C59" s="734">
        <v>9.6059679362384394</v>
      </c>
      <c r="D59" s="734"/>
      <c r="E59" s="735">
        <v>7.5149909720339103</v>
      </c>
      <c r="F59" s="735">
        <v>6.6483058731994271</v>
      </c>
      <c r="G59" s="735"/>
      <c r="H59" s="735">
        <v>8.6746245065029481E-2</v>
      </c>
      <c r="I59" s="735">
        <v>8.2140884618501372E-2</v>
      </c>
      <c r="J59" s="735"/>
      <c r="K59" s="736">
        <v>0.1413662914427771</v>
      </c>
      <c r="L59" s="736">
        <v>0.12877297574519</v>
      </c>
      <c r="M59" s="736"/>
      <c r="N59" s="735">
        <v>7.1571342590799123</v>
      </c>
      <c r="O59" s="735">
        <v>6.3317198792375482</v>
      </c>
      <c r="P59" s="737"/>
    </row>
    <row r="60" spans="1:16" x14ac:dyDescent="0.2">
      <c r="A60" s="315">
        <v>2010</v>
      </c>
      <c r="B60" s="733">
        <v>10.030286959942556</v>
      </c>
      <c r="C60" s="734">
        <v>9.8666321217176929</v>
      </c>
      <c r="D60" s="734"/>
      <c r="E60" s="735">
        <v>6.6700593688284826</v>
      </c>
      <c r="F60" s="735">
        <v>5.8940172305301797</v>
      </c>
      <c r="G60" s="735"/>
      <c r="H60" s="735">
        <v>9.547547726309609E-2</v>
      </c>
      <c r="I60" s="735">
        <v>8.9036330172846886E-2</v>
      </c>
      <c r="J60" s="735"/>
      <c r="K60" s="736">
        <v>0.12112558721322242</v>
      </c>
      <c r="L60" s="736">
        <v>0.11050738053530326</v>
      </c>
      <c r="M60" s="736"/>
      <c r="N60" s="735">
        <v>6.3524374941223654</v>
      </c>
      <c r="O60" s="735">
        <v>5.6133497433620745</v>
      </c>
      <c r="P60" s="737"/>
    </row>
    <row r="61" spans="1:16" x14ac:dyDescent="0.2">
      <c r="A61" s="315">
        <v>2011</v>
      </c>
      <c r="B61" s="733">
        <v>10.233472442473552</v>
      </c>
      <c r="C61" s="734">
        <v>9.9912597748657586</v>
      </c>
      <c r="D61" s="734"/>
      <c r="E61" s="735">
        <v>6.0824071870869583</v>
      </c>
      <c r="F61" s="735">
        <v>5.3563939763724582</v>
      </c>
      <c r="G61" s="735"/>
      <c r="H61" s="735">
        <v>0.10056039068006187</v>
      </c>
      <c r="I61" s="735">
        <v>9.3106056616942587E-2</v>
      </c>
      <c r="J61" s="735"/>
      <c r="K61" s="736">
        <v>0.10821126777272415</v>
      </c>
      <c r="L61" s="736">
        <v>9.8605032542064597E-2</v>
      </c>
      <c r="M61" s="736"/>
      <c r="N61" s="735">
        <v>5.7927687496066262</v>
      </c>
      <c r="O61" s="735">
        <v>5.1013275965451985</v>
      </c>
      <c r="P61" s="737"/>
    </row>
    <row r="62" spans="1:16" x14ac:dyDescent="0.2">
      <c r="A62" s="315">
        <v>2012</v>
      </c>
      <c r="B62" s="733">
        <v>10.389590372286346</v>
      </c>
      <c r="C62" s="734">
        <v>10.094830057626702</v>
      </c>
      <c r="D62" s="734"/>
      <c r="E62" s="735">
        <v>5.7232852075649436</v>
      </c>
      <c r="F62" s="735">
        <v>5.0341615876631156</v>
      </c>
      <c r="G62" s="735"/>
      <c r="H62" s="735">
        <v>0.10412000901047054</v>
      </c>
      <c r="I62" s="735">
        <v>9.5933947748496298E-2</v>
      </c>
      <c r="J62" s="735"/>
      <c r="K62" s="736">
        <v>9.9794599323705407E-2</v>
      </c>
      <c r="L62" s="736">
        <v>9.0960531916874685E-2</v>
      </c>
      <c r="M62" s="736"/>
      <c r="N62" s="735">
        <v>5.4507478167285175</v>
      </c>
      <c r="O62" s="735">
        <v>4.7944396072982052</v>
      </c>
      <c r="P62" s="737"/>
    </row>
    <row r="63" spans="1:16" x14ac:dyDescent="0.2">
      <c r="A63" s="315">
        <v>2013</v>
      </c>
      <c r="B63" s="733">
        <v>10.521583988020289</v>
      </c>
      <c r="C63" s="734">
        <v>10.179506284511808</v>
      </c>
      <c r="D63" s="734"/>
      <c r="E63" s="735">
        <v>5.3988044392657839</v>
      </c>
      <c r="F63" s="735">
        <v>4.7405478695609053</v>
      </c>
      <c r="G63" s="735"/>
      <c r="H63" s="735">
        <v>0.10764016646079054</v>
      </c>
      <c r="I63" s="735">
        <v>9.8684490818057427E-2</v>
      </c>
      <c r="J63" s="735"/>
      <c r="K63" s="736">
        <v>9.1797912139091623E-2</v>
      </c>
      <c r="L63" s="736">
        <v>8.3875648835972774E-2</v>
      </c>
      <c r="M63" s="736"/>
      <c r="N63" s="735">
        <v>5.1417185135864605</v>
      </c>
      <c r="O63" s="735">
        <v>4.5148074948199106</v>
      </c>
      <c r="P63" s="737"/>
    </row>
    <row r="64" spans="1:16" x14ac:dyDescent="0.2">
      <c r="A64" s="315">
        <v>2014</v>
      </c>
      <c r="B64" s="733">
        <v>10.710108070361633</v>
      </c>
      <c r="C64" s="734">
        <v>10.312174746184784</v>
      </c>
      <c r="D64" s="734"/>
      <c r="E64" s="735">
        <v>5.0681568258504672</v>
      </c>
      <c r="F64" s="735">
        <v>4.451980450611706</v>
      </c>
      <c r="G64" s="735"/>
      <c r="H64" s="735">
        <v>0.11206230579345246</v>
      </c>
      <c r="I64" s="735">
        <v>0.10210199833688087</v>
      </c>
      <c r="J64" s="735"/>
      <c r="K64" s="736">
        <v>8.2664153373055257E-2</v>
      </c>
      <c r="L64" s="736">
        <v>7.5981832336115787E-2</v>
      </c>
      <c r="M64" s="736"/>
      <c r="N64" s="735">
        <v>4.8268160246194931</v>
      </c>
      <c r="O64" s="735">
        <v>4.2399813815349585</v>
      </c>
      <c r="P64" s="737"/>
    </row>
    <row r="65" spans="1:16" x14ac:dyDescent="0.2">
      <c r="A65" s="315">
        <v>2015</v>
      </c>
      <c r="B65" s="733">
        <v>10.829893683121051</v>
      </c>
      <c r="C65" s="734">
        <v>10.392023631982946</v>
      </c>
      <c r="D65" s="734"/>
      <c r="E65" s="735">
        <v>4.809180629963806</v>
      </c>
      <c r="F65" s="735">
        <v>4.2204141942677307</v>
      </c>
      <c r="G65" s="735"/>
      <c r="H65" s="735">
        <v>0.11513195379853086</v>
      </c>
      <c r="I65" s="735">
        <v>0.10448793573557213</v>
      </c>
      <c r="J65" s="735"/>
      <c r="K65" s="736">
        <v>7.5973808179634894E-2</v>
      </c>
      <c r="L65" s="736">
        <v>7.0122979347859868E-2</v>
      </c>
      <c r="M65" s="736"/>
      <c r="N65" s="735">
        <v>4.5801720285369578</v>
      </c>
      <c r="O65" s="735">
        <v>4.0194420897787904</v>
      </c>
      <c r="P65" s="737"/>
    </row>
    <row r="66" spans="1:16" x14ac:dyDescent="0.2">
      <c r="A66" s="315">
        <v>2016</v>
      </c>
      <c r="B66" s="733">
        <v>10.943479391792581</v>
      </c>
      <c r="C66" s="734">
        <v>10.458973862598352</v>
      </c>
      <c r="D66" s="734"/>
      <c r="E66" s="735">
        <v>4.4612895985254175</v>
      </c>
      <c r="F66" s="735">
        <v>3.90022437853405</v>
      </c>
      <c r="G66" s="735"/>
      <c r="H66" s="735">
        <v>0.11840235739173663</v>
      </c>
      <c r="I66" s="735">
        <v>0.10707220542477615</v>
      </c>
      <c r="J66" s="735"/>
      <c r="K66" s="736">
        <v>6.8001389282016461E-2</v>
      </c>
      <c r="L66" s="736">
        <v>6.2922890613276342E-2</v>
      </c>
      <c r="M66" s="736"/>
      <c r="N66" s="735">
        <v>4.2488472366908727</v>
      </c>
      <c r="O66" s="735">
        <v>3.7144994081276663</v>
      </c>
      <c r="P66" s="737"/>
    </row>
    <row r="67" spans="1:16" x14ac:dyDescent="0.2">
      <c r="A67" s="315">
        <v>2017</v>
      </c>
      <c r="B67" s="733">
        <v>10.974728750099503</v>
      </c>
      <c r="C67" s="734">
        <v>10.458445369333798</v>
      </c>
      <c r="D67" s="734"/>
      <c r="E67" s="735">
        <v>4.1466490727683452</v>
      </c>
      <c r="F67" s="735">
        <v>3.5967027503800373</v>
      </c>
      <c r="G67" s="735"/>
      <c r="H67" s="735">
        <v>0.12019677756270644</v>
      </c>
      <c r="I67" s="735">
        <v>0.10855074774605719</v>
      </c>
      <c r="J67" s="735"/>
      <c r="K67" s="736">
        <v>6.2161298614999937E-2</v>
      </c>
      <c r="L67" s="736">
        <v>5.7340762120448314E-2</v>
      </c>
      <c r="M67" s="736"/>
      <c r="N67" s="735">
        <v>3.9491895931127097</v>
      </c>
      <c r="O67" s="735">
        <v>3.4254311908381307</v>
      </c>
      <c r="P67" s="737"/>
    </row>
    <row r="68" spans="1:16" x14ac:dyDescent="0.2">
      <c r="A68" s="315">
        <v>2018</v>
      </c>
      <c r="B68" s="733">
        <v>10.975398348370025</v>
      </c>
      <c r="C68" s="734">
        <v>10.438082159718913</v>
      </c>
      <c r="D68" s="734"/>
      <c r="E68" s="735">
        <v>3.9029720073860403</v>
      </c>
      <c r="F68" s="735">
        <v>3.3570976071317635</v>
      </c>
      <c r="G68" s="735"/>
      <c r="H68" s="735">
        <v>0.12119413713667282</v>
      </c>
      <c r="I68" s="735">
        <v>0.10940135988299858</v>
      </c>
      <c r="J68" s="735"/>
      <c r="K68" s="736">
        <v>5.8095337979601272E-2</v>
      </c>
      <c r="L68" s="736">
        <v>5.3329154035104652E-2</v>
      </c>
      <c r="M68" s="736"/>
      <c r="N68" s="735">
        <v>3.7171161975105149</v>
      </c>
      <c r="O68" s="735">
        <v>3.1972358163159655</v>
      </c>
      <c r="P68" s="76"/>
    </row>
    <row r="69" spans="1:16" x14ac:dyDescent="0.2">
      <c r="A69" s="74">
        <v>2019</v>
      </c>
      <c r="B69" s="733">
        <v>10.615003074712845</v>
      </c>
      <c r="C69" s="734">
        <v>10.07631814050346</v>
      </c>
      <c r="D69" s="734"/>
      <c r="E69" s="735">
        <v>3.6521674085754072</v>
      </c>
      <c r="F69" s="735">
        <v>3.1181628337343312</v>
      </c>
      <c r="G69" s="735"/>
      <c r="H69" s="735">
        <v>0.11845122176297677</v>
      </c>
      <c r="I69" s="735">
        <v>0.10688706365863157</v>
      </c>
      <c r="J69" s="735"/>
      <c r="K69" s="736">
        <v>5.4247181805149355E-2</v>
      </c>
      <c r="L69" s="736">
        <v>4.9568718215856455E-2</v>
      </c>
      <c r="M69" s="736"/>
      <c r="N69" s="735">
        <v>3.4782546748337211</v>
      </c>
      <c r="O69" s="735">
        <v>2.9696788892707917</v>
      </c>
      <c r="P69" s="76"/>
    </row>
    <row r="70" spans="1:16" x14ac:dyDescent="0.2">
      <c r="A70" s="9">
        <v>2020</v>
      </c>
      <c r="B70" s="738">
        <v>9.9731205121082187</v>
      </c>
      <c r="C70" s="739">
        <v>9.4489455190049725</v>
      </c>
      <c r="D70" s="739"/>
      <c r="E70" s="740">
        <v>3.3973905117679863</v>
      </c>
      <c r="F70" s="740">
        <v>2.8808716436447095</v>
      </c>
      <c r="G70" s="740"/>
      <c r="H70" s="740">
        <v>0.11276264405490949</v>
      </c>
      <c r="I70" s="740">
        <v>0.1017237087522179</v>
      </c>
      <c r="J70" s="740"/>
      <c r="K70" s="741">
        <v>5.0641510665813454E-2</v>
      </c>
      <c r="L70" s="741">
        <v>4.6063334990458928E-2</v>
      </c>
      <c r="M70" s="741"/>
      <c r="N70" s="740">
        <v>3.2356100112076063</v>
      </c>
      <c r="O70" s="740">
        <v>2.7436872796616276</v>
      </c>
      <c r="P70" s="77"/>
    </row>
    <row r="72" spans="1:16" ht="12.75" x14ac:dyDescent="0.2">
      <c r="A72" s="742" t="s">
        <v>141</v>
      </c>
      <c r="D72" s="743"/>
    </row>
    <row r="73" spans="1:16" x14ac:dyDescent="0.2">
      <c r="A73" s="6" t="s">
        <v>1602</v>
      </c>
    </row>
    <row r="74" spans="1:16" ht="12.75" x14ac:dyDescent="0.2">
      <c r="A74" s="6" t="s">
        <v>948</v>
      </c>
      <c r="B74" s="743" t="s">
        <v>947</v>
      </c>
    </row>
  </sheetData>
  <mergeCells count="1">
    <mergeCell ref="A1:D1"/>
  </mergeCells>
  <hyperlinks>
    <hyperlink ref="A1" location="Contents!A1" display="To table of contents" xr:uid="{00000000-0004-0000-1700-000000000000}"/>
    <hyperlink ref="B74" r:id="rId1" display="Documentation on the website of the Dutch Emssion Registration" xr:uid="{00000000-0004-0000-1700-000001000000}"/>
  </hyperlinks>
  <pageMargins left="0.45" right="0.31" top="1" bottom="1" header="0.5" footer="0.5"/>
  <pageSetup paperSize="9" scale="61" orientation="portrait" r:id="rId2"/>
  <headerFooter alignWithMargins="0"/>
  <customProperties>
    <customPr name="EpmWorksheetKeyString_GUID" r:id="rId3"/>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tabColor theme="4" tint="0.79998168889431442"/>
  </sheetPr>
  <dimension ref="A1:S50"/>
  <sheetViews>
    <sheetView zoomScale="75" workbookViewId="0">
      <selection sqref="A1:B1"/>
    </sheetView>
  </sheetViews>
  <sheetFormatPr defaultRowHeight="12" x14ac:dyDescent="0.2"/>
  <cols>
    <col min="1" max="1" width="9.33203125" style="6" customWidth="1"/>
    <col min="2" max="7" width="15.83203125" style="6" customWidth="1"/>
    <col min="8" max="16384" width="9.33203125" style="6"/>
  </cols>
  <sheetData>
    <row r="1" spans="1:19" ht="31.5" customHeight="1" x14ac:dyDescent="0.2">
      <c r="A1" s="1402" t="s">
        <v>2</v>
      </c>
      <c r="B1" s="1402"/>
      <c r="C1" s="1402"/>
    </row>
    <row r="2" spans="1:19" ht="20.25" x14ac:dyDescent="0.3">
      <c r="A2" s="1071" t="s">
        <v>973</v>
      </c>
      <c r="B2" s="1045"/>
      <c r="C2" s="1045"/>
      <c r="D2" s="1045"/>
      <c r="E2" s="1045"/>
      <c r="F2" s="1045"/>
      <c r="G2" s="1045"/>
      <c r="H2" s="1045"/>
      <c r="I2" s="1045"/>
      <c r="J2" s="1045"/>
    </row>
    <row r="3" spans="1:19" ht="14.25" x14ac:dyDescent="0.2">
      <c r="A3" s="1048"/>
      <c r="B3" s="1069" t="s">
        <v>974</v>
      </c>
      <c r="C3" s="1065"/>
      <c r="D3" s="1070"/>
      <c r="E3" s="1066"/>
      <c r="F3" s="1073" t="s">
        <v>744</v>
      </c>
      <c r="G3" s="1052"/>
      <c r="H3" s="1045"/>
      <c r="I3" s="1045"/>
      <c r="J3" s="1045"/>
    </row>
    <row r="4" spans="1:19" ht="12.75" x14ac:dyDescent="0.2">
      <c r="A4" s="1067"/>
      <c r="B4" s="1064" t="s">
        <v>200</v>
      </c>
      <c r="C4" s="1074" t="s">
        <v>246</v>
      </c>
      <c r="D4" s="1046" t="s">
        <v>975</v>
      </c>
      <c r="E4" s="1068" t="s">
        <v>976</v>
      </c>
      <c r="F4" s="1050" t="s">
        <v>45</v>
      </c>
      <c r="G4" s="1051" t="s">
        <v>977</v>
      </c>
      <c r="H4" s="1045"/>
      <c r="I4" s="1045"/>
      <c r="J4" s="1045"/>
    </row>
    <row r="5" spans="1:19" ht="12.75" x14ac:dyDescent="0.2">
      <c r="A5" s="1064"/>
      <c r="B5" s="1058"/>
      <c r="C5" s="1030" t="s">
        <v>978</v>
      </c>
      <c r="D5" s="1038" t="s">
        <v>978</v>
      </c>
      <c r="E5" s="1075" t="s">
        <v>978</v>
      </c>
      <c r="F5" s="1053"/>
      <c r="G5" s="1054" t="s">
        <v>979</v>
      </c>
      <c r="H5" s="1045"/>
      <c r="I5" s="1045"/>
      <c r="J5" s="1045"/>
    </row>
    <row r="6" spans="1:19" ht="12.75" x14ac:dyDescent="0.2">
      <c r="A6" s="1067"/>
      <c r="B6" s="1076" t="s">
        <v>6</v>
      </c>
      <c r="C6" s="1039"/>
      <c r="D6" s="1077"/>
      <c r="E6" s="1048"/>
      <c r="F6" s="1055" t="s">
        <v>980</v>
      </c>
      <c r="G6" s="1051"/>
      <c r="H6" s="1045"/>
      <c r="K6"/>
      <c r="L6"/>
      <c r="M6"/>
      <c r="N6"/>
      <c r="O6"/>
      <c r="P6"/>
      <c r="Q6"/>
      <c r="R6"/>
      <c r="S6"/>
    </row>
    <row r="7" spans="1:19" ht="12.75" x14ac:dyDescent="0.2">
      <c r="A7" s="1064"/>
      <c r="B7" s="1045"/>
      <c r="C7" s="1036"/>
      <c r="D7" s="1036"/>
      <c r="E7" s="1049"/>
      <c r="F7" s="1056"/>
      <c r="G7" s="1057"/>
      <c r="H7" s="1045"/>
      <c r="K7"/>
      <c r="L7"/>
      <c r="M7"/>
      <c r="N7"/>
      <c r="O7"/>
      <c r="P7"/>
      <c r="Q7"/>
      <c r="R7"/>
      <c r="S7"/>
    </row>
    <row r="8" spans="1:19" ht="12.75" x14ac:dyDescent="0.2">
      <c r="A8" s="1078">
        <v>1990</v>
      </c>
      <c r="B8" s="1079">
        <v>1.2</v>
      </c>
      <c r="C8" s="1035">
        <v>0.42</v>
      </c>
      <c r="D8" s="1035">
        <v>0.78</v>
      </c>
      <c r="E8" s="1033">
        <v>0.35314685314685312</v>
      </c>
      <c r="F8" s="1040">
        <v>1082</v>
      </c>
      <c r="G8" s="1040">
        <v>191</v>
      </c>
      <c r="H8" s="1045"/>
      <c r="K8"/>
      <c r="L8"/>
      <c r="M8"/>
      <c r="N8"/>
      <c r="O8"/>
      <c r="P8"/>
      <c r="Q8"/>
      <c r="R8"/>
      <c r="S8"/>
    </row>
    <row r="9" spans="1:19" ht="12.75" x14ac:dyDescent="0.2">
      <c r="A9" s="1078">
        <v>1991</v>
      </c>
      <c r="B9" s="1080">
        <v>1.199999999999998</v>
      </c>
      <c r="C9" s="1034">
        <v>0.41999999999999926</v>
      </c>
      <c r="D9" s="1034">
        <v>0.77999999999999869</v>
      </c>
      <c r="E9" s="1037">
        <v>0.35234986945169711</v>
      </c>
      <c r="F9" s="1081">
        <v>1162</v>
      </c>
      <c r="G9" s="1081">
        <v>193</v>
      </c>
      <c r="H9" s="1045"/>
      <c r="K9"/>
      <c r="L9"/>
      <c r="M9"/>
      <c r="N9"/>
      <c r="O9"/>
      <c r="P9"/>
      <c r="Q9"/>
      <c r="R9"/>
      <c r="S9"/>
    </row>
    <row r="10" spans="1:19" ht="12.75" x14ac:dyDescent="0.2">
      <c r="A10" s="1078">
        <v>1992</v>
      </c>
      <c r="B10" s="1080">
        <v>1.199999999999998</v>
      </c>
      <c r="C10" s="1034">
        <v>0.41999999999999926</v>
      </c>
      <c r="D10" s="1034">
        <v>0.77999999999999869</v>
      </c>
      <c r="E10" s="1027">
        <v>0.35155979202772958</v>
      </c>
      <c r="F10" s="1081">
        <v>1199</v>
      </c>
      <c r="G10" s="1081">
        <v>186</v>
      </c>
      <c r="H10" s="1045"/>
      <c r="K10"/>
      <c r="L10"/>
      <c r="M10"/>
      <c r="N10"/>
      <c r="O10"/>
      <c r="P10"/>
      <c r="Q10"/>
      <c r="R10"/>
      <c r="S10"/>
    </row>
    <row r="11" spans="1:19" ht="12.75" x14ac:dyDescent="0.2">
      <c r="A11" s="1078">
        <v>1993</v>
      </c>
      <c r="B11" s="1080">
        <v>1.199999999999998</v>
      </c>
      <c r="C11" s="1034">
        <v>0.41999999999999926</v>
      </c>
      <c r="D11" s="1034">
        <v>0.77999999999999869</v>
      </c>
      <c r="E11" s="1027">
        <v>0.35077653149266608</v>
      </c>
      <c r="F11" s="1081">
        <v>1251</v>
      </c>
      <c r="G11" s="1081">
        <v>189.1</v>
      </c>
      <c r="H11" s="1045"/>
      <c r="K11"/>
      <c r="L11"/>
      <c r="M11"/>
      <c r="N11"/>
      <c r="O11"/>
      <c r="P11"/>
      <c r="Q11"/>
      <c r="R11"/>
      <c r="S11"/>
    </row>
    <row r="12" spans="1:19" ht="12.75" x14ac:dyDescent="0.2">
      <c r="A12" s="1078">
        <v>1994</v>
      </c>
      <c r="B12" s="1080">
        <v>1.3000000000000007</v>
      </c>
      <c r="C12" s="1034">
        <v>0.45500000000000024</v>
      </c>
      <c r="D12" s="1034">
        <v>0.84500000000000042</v>
      </c>
      <c r="E12" s="1027">
        <v>0.35</v>
      </c>
      <c r="F12" s="1081">
        <v>1250.7349999999999</v>
      </c>
      <c r="G12" s="1081">
        <v>196.6</v>
      </c>
      <c r="H12" s="1045"/>
      <c r="K12"/>
      <c r="L12"/>
      <c r="M12"/>
      <c r="N12"/>
      <c r="O12"/>
      <c r="P12"/>
      <c r="Q12"/>
      <c r="R12"/>
      <c r="S12"/>
    </row>
    <row r="13" spans="1:19" ht="12.75" x14ac:dyDescent="0.2">
      <c r="A13" s="1078">
        <v>1995</v>
      </c>
      <c r="B13" s="1080">
        <v>1.3000000000000007</v>
      </c>
      <c r="C13" s="1034">
        <v>0.45500000000000024</v>
      </c>
      <c r="D13" s="1034">
        <v>0.84500000000000042</v>
      </c>
      <c r="E13" s="1027">
        <v>0.35</v>
      </c>
      <c r="F13" s="1081">
        <v>1279.2739999999999</v>
      </c>
      <c r="G13" s="1081">
        <v>199.0958</v>
      </c>
      <c r="H13" s="1045"/>
      <c r="K13"/>
      <c r="L13"/>
      <c r="M13"/>
      <c r="N13"/>
      <c r="O13"/>
      <c r="P13"/>
      <c r="Q13"/>
      <c r="R13"/>
      <c r="S13"/>
    </row>
    <row r="14" spans="1:19" ht="12.75" x14ac:dyDescent="0.2">
      <c r="A14" s="1078">
        <v>1996</v>
      </c>
      <c r="B14" s="1080">
        <v>1.296983758700694</v>
      </c>
      <c r="C14" s="1034">
        <v>0.45394431554524289</v>
      </c>
      <c r="D14" s="1034">
        <v>0.8430394431554511</v>
      </c>
      <c r="E14" s="1027">
        <v>0.35</v>
      </c>
      <c r="F14" s="1081">
        <v>1356.356</v>
      </c>
      <c r="G14" s="1081">
        <v>208.56564</v>
      </c>
      <c r="H14" s="1045"/>
      <c r="K14"/>
      <c r="L14"/>
      <c r="M14"/>
      <c r="N14"/>
      <c r="O14"/>
      <c r="P14"/>
      <c r="Q14"/>
      <c r="R14"/>
      <c r="S14"/>
    </row>
    <row r="15" spans="1:19" ht="12.75" x14ac:dyDescent="0.2">
      <c r="A15" s="1078">
        <v>1997</v>
      </c>
      <c r="B15" s="1080">
        <v>1.3999999999999986</v>
      </c>
      <c r="C15" s="1034">
        <v>0.48999999999999949</v>
      </c>
      <c r="D15" s="1034">
        <v>0.90999999999999903</v>
      </c>
      <c r="E15" s="1027">
        <v>0.35</v>
      </c>
      <c r="F15" s="1081">
        <v>1359.204</v>
      </c>
      <c r="G15" s="1081">
        <v>208.76009139999999</v>
      </c>
      <c r="H15" s="1045"/>
      <c r="K15"/>
      <c r="L15"/>
      <c r="M15"/>
      <c r="N15"/>
      <c r="O15"/>
      <c r="P15"/>
      <c r="Q15"/>
      <c r="R15"/>
      <c r="S15"/>
    </row>
    <row r="16" spans="1:19" ht="12.75" x14ac:dyDescent="0.2">
      <c r="A16" s="1078">
        <v>1998</v>
      </c>
      <c r="B16" s="1080">
        <v>1.3999999999999986</v>
      </c>
      <c r="C16" s="1034">
        <v>0.48999999999999949</v>
      </c>
      <c r="D16" s="1034">
        <v>0.90999999999999903</v>
      </c>
      <c r="E16" s="1026">
        <v>0.35</v>
      </c>
      <c r="F16" s="1081">
        <v>1401.4590000000001</v>
      </c>
      <c r="G16" s="1081">
        <v>230.21255830000001</v>
      </c>
      <c r="H16" s="1045"/>
      <c r="K16"/>
      <c r="L16"/>
      <c r="M16"/>
      <c r="N16"/>
      <c r="O16"/>
      <c r="P16"/>
      <c r="Q16"/>
      <c r="R16"/>
      <c r="S16"/>
    </row>
    <row r="17" spans="1:19" ht="12.75" x14ac:dyDescent="0.2">
      <c r="A17" s="1078">
        <v>1999</v>
      </c>
      <c r="B17" s="1080">
        <v>1.2999999999999983</v>
      </c>
      <c r="C17" s="1034">
        <v>0.44199999999999945</v>
      </c>
      <c r="D17" s="1034">
        <v>0.85799999999999876</v>
      </c>
      <c r="E17" s="1044">
        <v>0.34</v>
      </c>
      <c r="F17" s="1081">
        <v>1415.5163669999999</v>
      </c>
      <c r="G17" s="1081">
        <v>223.4282944</v>
      </c>
      <c r="H17" s="1045"/>
      <c r="K17"/>
      <c r="L17"/>
      <c r="M17"/>
      <c r="N17"/>
      <c r="O17"/>
      <c r="P17"/>
      <c r="Q17"/>
      <c r="R17"/>
      <c r="S17"/>
    </row>
    <row r="18" spans="1:19" ht="12.75" x14ac:dyDescent="0.2">
      <c r="A18" s="1078">
        <v>2000</v>
      </c>
      <c r="B18" s="1080">
        <v>1.5999999999999999</v>
      </c>
      <c r="C18" s="1034">
        <v>0.52800000000000002</v>
      </c>
      <c r="D18" s="1034">
        <v>1.0719999999999998</v>
      </c>
      <c r="E18" s="1044">
        <v>0.33</v>
      </c>
      <c r="F18" s="1081">
        <v>1413.895</v>
      </c>
      <c r="G18" s="1081">
        <v>216.44800000000001</v>
      </c>
      <c r="H18" s="1045"/>
      <c r="K18"/>
      <c r="L18"/>
      <c r="M18"/>
      <c r="N18"/>
      <c r="O18"/>
      <c r="P18"/>
      <c r="Q18"/>
      <c r="R18"/>
      <c r="S18"/>
    </row>
    <row r="19" spans="1:19" ht="12.75" x14ac:dyDescent="0.2">
      <c r="A19" s="1078">
        <v>2001</v>
      </c>
      <c r="B19" s="1080">
        <v>1.4999999999999991</v>
      </c>
      <c r="C19" s="1034">
        <v>0.4799999999999997</v>
      </c>
      <c r="D19" s="1034">
        <v>1.0199999999999994</v>
      </c>
      <c r="E19" s="1044">
        <v>0.32</v>
      </c>
      <c r="F19" s="1081">
        <v>1357.0889999999999</v>
      </c>
      <c r="G19" s="1081">
        <v>219.893</v>
      </c>
      <c r="H19" s="1045"/>
      <c r="K19"/>
      <c r="L19"/>
      <c r="M19"/>
      <c r="N19"/>
      <c r="O19"/>
      <c r="P19"/>
      <c r="Q19"/>
      <c r="R19"/>
      <c r="S19"/>
    </row>
    <row r="20" spans="1:19" ht="12.75" x14ac:dyDescent="0.2">
      <c r="A20" s="1078">
        <v>2002</v>
      </c>
      <c r="B20" s="1080">
        <v>1.3999999999999986</v>
      </c>
      <c r="C20" s="1034">
        <v>0.43399999999999955</v>
      </c>
      <c r="D20" s="1034">
        <v>0.96599999999999908</v>
      </c>
      <c r="E20" s="1044">
        <v>0.31</v>
      </c>
      <c r="F20" s="1081">
        <v>1338.392634</v>
      </c>
      <c r="G20" s="1081">
        <v>218.02078900000001</v>
      </c>
      <c r="H20" s="1045"/>
      <c r="K20"/>
      <c r="L20"/>
      <c r="M20"/>
      <c r="N20"/>
      <c r="O20"/>
      <c r="P20"/>
      <c r="Q20"/>
      <c r="R20"/>
      <c r="S20"/>
    </row>
    <row r="21" spans="1:19" ht="12.75" x14ac:dyDescent="0.2">
      <c r="A21" s="1078">
        <v>2003</v>
      </c>
      <c r="B21" s="1080">
        <v>1.3999999999999986</v>
      </c>
      <c r="C21" s="1034">
        <v>0.41999999999999954</v>
      </c>
      <c r="D21" s="1034">
        <v>0.97999999999999909</v>
      </c>
      <c r="E21" s="1022">
        <v>0.30496068694392714</v>
      </c>
      <c r="F21" s="1081">
        <v>1359.15</v>
      </c>
      <c r="G21" s="1081">
        <v>225.48478900000001</v>
      </c>
      <c r="H21" s="1045"/>
      <c r="K21"/>
      <c r="L21"/>
      <c r="M21"/>
      <c r="N21"/>
      <c r="O21"/>
      <c r="P21"/>
      <c r="Q21"/>
      <c r="R21"/>
      <c r="S21"/>
    </row>
    <row r="22" spans="1:19" ht="12.75" x14ac:dyDescent="0.2">
      <c r="A22" s="1078">
        <v>2004</v>
      </c>
      <c r="B22" s="1080">
        <v>1.4999999999999991</v>
      </c>
      <c r="C22" s="1034">
        <v>0.44999999999999973</v>
      </c>
      <c r="D22" s="1034">
        <v>1.0499999999999994</v>
      </c>
      <c r="E22" s="1042">
        <v>0.30496068694392714</v>
      </c>
      <c r="F22" s="1081">
        <v>1417.0820000000001</v>
      </c>
      <c r="G22" s="1081">
        <v>230.19</v>
      </c>
      <c r="H22" s="1045"/>
      <c r="K22"/>
      <c r="L22"/>
      <c r="M22"/>
      <c r="N22"/>
      <c r="O22"/>
      <c r="P22"/>
      <c r="Q22"/>
      <c r="R22"/>
      <c r="S22"/>
    </row>
    <row r="23" spans="1:19" ht="12.75" x14ac:dyDescent="0.2">
      <c r="A23" s="1078">
        <v>2005</v>
      </c>
      <c r="B23" s="1080">
        <v>1.3999999999999986</v>
      </c>
      <c r="C23" s="1034">
        <v>0.41999999999999954</v>
      </c>
      <c r="D23" s="1034">
        <v>0.97999999999999909</v>
      </c>
      <c r="E23" s="1042">
        <v>0.30496068694392714</v>
      </c>
      <c r="F23" s="1081">
        <v>1366.0050000000001</v>
      </c>
      <c r="G23" s="1081">
        <v>253.01400000000001</v>
      </c>
      <c r="H23" s="1045"/>
      <c r="K23"/>
      <c r="L23"/>
      <c r="M23"/>
      <c r="N23"/>
      <c r="O23"/>
      <c r="P23"/>
      <c r="Q23"/>
      <c r="R23"/>
      <c r="S23"/>
    </row>
    <row r="24" spans="1:19" ht="12.75" x14ac:dyDescent="0.2">
      <c r="A24" s="1078">
        <v>2006</v>
      </c>
      <c r="B24" s="1082">
        <v>1.3999999999999986</v>
      </c>
      <c r="C24" s="1034">
        <v>0.41999999999999954</v>
      </c>
      <c r="D24" s="1034">
        <v>0.97999999999999909</v>
      </c>
      <c r="E24" s="1042">
        <v>0.30496068694392714</v>
      </c>
      <c r="F24" s="1081">
        <v>1359.7080000000001</v>
      </c>
      <c r="G24" s="1081">
        <v>259.76600000000002</v>
      </c>
      <c r="H24" s="1045"/>
      <c r="K24"/>
      <c r="L24"/>
      <c r="M24"/>
      <c r="N24"/>
      <c r="O24"/>
      <c r="P24"/>
      <c r="Q24"/>
      <c r="R24"/>
      <c r="S24"/>
    </row>
    <row r="25" spans="1:19" ht="12.75" x14ac:dyDescent="0.2">
      <c r="A25" s="1078">
        <v>2007</v>
      </c>
      <c r="B25" s="1082">
        <v>1.3999999999999984</v>
      </c>
      <c r="C25" s="1034">
        <v>0.41999999999999948</v>
      </c>
      <c r="D25" s="1034">
        <v>0.97999999999999887</v>
      </c>
      <c r="E25" s="1042">
        <v>0.30496068694392714</v>
      </c>
      <c r="F25" s="1081">
        <v>1318.2</v>
      </c>
      <c r="G25" s="1081">
        <v>272.601</v>
      </c>
      <c r="H25" s="1045"/>
      <c r="K25"/>
      <c r="L25"/>
      <c r="M25"/>
      <c r="N25"/>
      <c r="O25"/>
      <c r="P25"/>
      <c r="Q25"/>
      <c r="R25"/>
      <c r="S25"/>
    </row>
    <row r="26" spans="1:19" ht="12.75" x14ac:dyDescent="0.2">
      <c r="A26" s="1078">
        <v>2008</v>
      </c>
      <c r="B26" s="1082">
        <v>1.399999999999999</v>
      </c>
      <c r="C26" s="1034">
        <v>0.41999999999999971</v>
      </c>
      <c r="D26" s="1034">
        <v>0.97999999999999932</v>
      </c>
      <c r="E26" s="1042">
        <v>0.30496068694392714</v>
      </c>
      <c r="F26" s="1081">
        <v>1341.9179999999999</v>
      </c>
      <c r="G26" s="1081">
        <v>281.36799999999999</v>
      </c>
      <c r="H26" s="1045"/>
      <c r="K26"/>
      <c r="L26"/>
      <c r="M26"/>
      <c r="N26"/>
      <c r="O26"/>
      <c r="P26"/>
      <c r="Q26"/>
      <c r="R26"/>
      <c r="S26"/>
    </row>
    <row r="27" spans="1:19" ht="12.75" x14ac:dyDescent="0.2">
      <c r="A27" s="1078">
        <v>2009</v>
      </c>
      <c r="B27" s="1082">
        <v>1.2999999999999998</v>
      </c>
      <c r="C27" s="1034">
        <v>0.44199999999999995</v>
      </c>
      <c r="D27" s="1034">
        <v>0.85799999999999987</v>
      </c>
      <c r="E27" s="1022">
        <v>0.34045514328076792</v>
      </c>
      <c r="F27" s="1081">
        <v>1389.7429999999999</v>
      </c>
      <c r="G27" s="1081">
        <v>276.55200000000002</v>
      </c>
      <c r="H27" s="1045"/>
      <c r="K27"/>
      <c r="L27"/>
      <c r="M27"/>
      <c r="N27"/>
      <c r="O27"/>
      <c r="P27"/>
      <c r="Q27"/>
      <c r="R27"/>
      <c r="S27"/>
    </row>
    <row r="28" spans="1:19" ht="12.75" x14ac:dyDescent="0.2">
      <c r="A28" s="1078">
        <v>2010</v>
      </c>
      <c r="B28" s="530">
        <v>1.4397123999999999</v>
      </c>
      <c r="C28" s="1029">
        <v>1.0077986800000001</v>
      </c>
      <c r="D28" s="1029">
        <v>0.43191371999999989</v>
      </c>
      <c r="E28" s="1032">
        <v>0.30496068694392714</v>
      </c>
      <c r="F28" s="1081">
        <v>1449</v>
      </c>
      <c r="G28" s="1081">
        <v>289.87099999999998</v>
      </c>
      <c r="H28" s="1045"/>
      <c r="K28"/>
      <c r="L28"/>
      <c r="M28"/>
      <c r="N28"/>
      <c r="O28"/>
      <c r="P28"/>
      <c r="Q28"/>
      <c r="R28"/>
      <c r="S28"/>
    </row>
    <row r="29" spans="1:19" ht="12.75" x14ac:dyDescent="0.2">
      <c r="A29" s="1078">
        <v>2011</v>
      </c>
      <c r="B29" s="531">
        <v>1.3846430000000001</v>
      </c>
      <c r="C29" s="1029">
        <v>0.93740331100000007</v>
      </c>
      <c r="D29" s="1029">
        <v>0.447239689</v>
      </c>
      <c r="E29" s="1025">
        <v>0.32299999999999995</v>
      </c>
      <c r="F29" s="1081">
        <v>1433.873</v>
      </c>
      <c r="G29" s="1081">
        <v>299.892</v>
      </c>
      <c r="H29" s="1045"/>
      <c r="K29"/>
      <c r="L29"/>
      <c r="M29"/>
      <c r="N29"/>
      <c r="O29"/>
      <c r="P29"/>
      <c r="Q29"/>
      <c r="R29"/>
      <c r="S29"/>
    </row>
    <row r="30" spans="1:19" ht="12.75" x14ac:dyDescent="0.2">
      <c r="A30" s="1078">
        <v>2012</v>
      </c>
      <c r="B30" s="531">
        <v>1.1470250000000002</v>
      </c>
      <c r="C30" s="1029">
        <v>0.75015435000000008</v>
      </c>
      <c r="D30" s="1029">
        <v>0.39687064999999994</v>
      </c>
      <c r="E30" s="1028">
        <v>0.34599999999999997</v>
      </c>
      <c r="F30" s="1081">
        <v>1445.645</v>
      </c>
      <c r="G30" s="1081">
        <v>314.91699999999997</v>
      </c>
      <c r="H30" s="1045"/>
      <c r="K30"/>
      <c r="L30"/>
      <c r="M30"/>
      <c r="N30"/>
      <c r="O30"/>
      <c r="P30"/>
      <c r="Q30"/>
      <c r="R30"/>
      <c r="S30"/>
    </row>
    <row r="31" spans="1:19" ht="12.75" x14ac:dyDescent="0.2">
      <c r="A31" s="1078">
        <v>2013</v>
      </c>
      <c r="B31" s="531">
        <v>1.1178332762216341</v>
      </c>
      <c r="C31" s="1029">
        <v>0.7053527972958511</v>
      </c>
      <c r="D31" s="1029">
        <v>0.41248047892578305</v>
      </c>
      <c r="E31" s="1028">
        <v>0.36899999999999999</v>
      </c>
      <c r="F31" s="1081">
        <v>1410.768</v>
      </c>
      <c r="G31" s="1081">
        <v>309.017</v>
      </c>
      <c r="H31" s="1045"/>
      <c r="K31"/>
      <c r="L31"/>
      <c r="M31"/>
      <c r="N31"/>
      <c r="O31"/>
      <c r="P31"/>
      <c r="Q31"/>
      <c r="R31"/>
      <c r="S31"/>
    </row>
    <row r="32" spans="1:19" ht="12.75" x14ac:dyDescent="0.2">
      <c r="A32" s="1078">
        <v>2014</v>
      </c>
      <c r="B32" s="531">
        <v>1.1402474882178339</v>
      </c>
      <c r="C32" s="1029">
        <v>0.69327047283644294</v>
      </c>
      <c r="D32" s="1029">
        <v>0.44697701538139095</v>
      </c>
      <c r="E32" s="1028">
        <v>0.39200000000000002</v>
      </c>
      <c r="F32" s="1081">
        <v>1336.373</v>
      </c>
      <c r="G32" s="1081">
        <v>289.82799999999997</v>
      </c>
      <c r="H32" s="1045"/>
      <c r="K32"/>
      <c r="L32"/>
      <c r="M32"/>
      <c r="N32"/>
      <c r="O32"/>
      <c r="P32"/>
      <c r="Q32"/>
      <c r="R32"/>
      <c r="S32"/>
    </row>
    <row r="33" spans="1:19" ht="12.75" x14ac:dyDescent="0.2">
      <c r="A33" s="1078">
        <v>2015</v>
      </c>
      <c r="B33" s="532">
        <v>1.203503051754951</v>
      </c>
      <c r="C33" s="1029">
        <v>0.70404928527664634</v>
      </c>
      <c r="D33" s="1029">
        <v>0.49945376647830469</v>
      </c>
      <c r="E33" s="1041">
        <v>0.41500000000000004</v>
      </c>
      <c r="F33" s="1081">
        <v>1254.6880000000001</v>
      </c>
      <c r="G33" s="1081">
        <v>286.12299999999999</v>
      </c>
      <c r="H33" s="1045"/>
      <c r="K33"/>
      <c r="L33"/>
      <c r="M33"/>
      <c r="N33"/>
      <c r="O33"/>
      <c r="P33"/>
      <c r="Q33"/>
      <c r="R33"/>
      <c r="S33"/>
    </row>
    <row r="34" spans="1:19" ht="12.75" x14ac:dyDescent="0.2">
      <c r="A34" s="1078">
        <v>2016</v>
      </c>
      <c r="B34" s="532">
        <v>1.2075828543187439</v>
      </c>
      <c r="C34" s="1029">
        <v>0.67866156412713408</v>
      </c>
      <c r="D34" s="1029">
        <v>0.52892129019160994</v>
      </c>
      <c r="E34" s="1041">
        <v>0.43800000000000006</v>
      </c>
      <c r="F34" s="1081">
        <v>1329.865</v>
      </c>
      <c r="G34" s="1081">
        <v>286.97199999999998</v>
      </c>
      <c r="H34" s="1045"/>
      <c r="K34"/>
      <c r="L34"/>
      <c r="M34"/>
      <c r="N34"/>
      <c r="O34"/>
      <c r="P34"/>
      <c r="Q34"/>
      <c r="R34"/>
      <c r="S34"/>
    </row>
    <row r="35" spans="1:19" ht="12.75" x14ac:dyDescent="0.2">
      <c r="A35" s="1078">
        <v>2017</v>
      </c>
      <c r="B35" s="532">
        <v>1.1186028762682811</v>
      </c>
      <c r="C35" s="1029">
        <v>0.60292695030860344</v>
      </c>
      <c r="D35" s="1029">
        <v>0.51567592595967771</v>
      </c>
      <c r="E35" s="1041">
        <v>0.46100000000000008</v>
      </c>
      <c r="F35" s="1081">
        <v>1281.193</v>
      </c>
      <c r="G35" s="1081">
        <v>285.12</v>
      </c>
      <c r="H35" s="1045"/>
      <c r="K35"/>
      <c r="L35"/>
      <c r="M35"/>
      <c r="N35"/>
      <c r="O35"/>
      <c r="P35"/>
      <c r="Q35"/>
      <c r="R35"/>
      <c r="S35"/>
    </row>
    <row r="36" spans="1:19" ht="12.75" x14ac:dyDescent="0.2">
      <c r="A36" s="1078">
        <v>2018</v>
      </c>
      <c r="B36" s="532">
        <v>0.941474764553202</v>
      </c>
      <c r="C36" s="1029">
        <v>0.48580097850945214</v>
      </c>
      <c r="D36" s="1029">
        <v>0.45567378604374986</v>
      </c>
      <c r="E36" s="1041">
        <v>0.4840000000000001</v>
      </c>
      <c r="F36" s="1081">
        <v>1324.499</v>
      </c>
      <c r="G36" s="1081">
        <v>295.93</v>
      </c>
      <c r="H36" s="1045"/>
      <c r="K36"/>
      <c r="L36"/>
      <c r="M36"/>
      <c r="N36"/>
      <c r="O36"/>
      <c r="P36"/>
      <c r="Q36"/>
      <c r="R36"/>
      <c r="S36"/>
    </row>
    <row r="37" spans="1:19" ht="12.75" x14ac:dyDescent="0.2">
      <c r="A37" s="1078">
        <v>2019</v>
      </c>
      <c r="B37" s="1031">
        <v>0.89374697830991701</v>
      </c>
      <c r="C37" s="1029">
        <v>0.44061726030678899</v>
      </c>
      <c r="D37" s="1029">
        <v>0.45312971800312807</v>
      </c>
      <c r="E37" s="1041">
        <v>0.50700000000000012</v>
      </c>
      <c r="F37" s="1081">
        <v>1321.1</v>
      </c>
      <c r="G37" s="1081">
        <v>332.63099999999997</v>
      </c>
      <c r="H37" s="1045"/>
      <c r="K37"/>
      <c r="L37"/>
      <c r="M37"/>
      <c r="N37"/>
      <c r="O37"/>
      <c r="P37"/>
      <c r="Q37"/>
      <c r="R37"/>
      <c r="S37"/>
    </row>
    <row r="38" spans="1:19" ht="12.75" x14ac:dyDescent="0.2">
      <c r="A38" s="1078">
        <v>2020</v>
      </c>
      <c r="B38" s="1031">
        <v>0.89374697830991701</v>
      </c>
      <c r="C38" s="1029">
        <v>0.42006107980566088</v>
      </c>
      <c r="D38" s="1029">
        <v>0.47368589850425613</v>
      </c>
      <c r="E38" s="1387">
        <v>0.53000000000000014</v>
      </c>
      <c r="F38" s="1081">
        <v>1192.3788451688899</v>
      </c>
      <c r="G38" s="1081">
        <v>300.22115483110599</v>
      </c>
      <c r="H38" s="1045"/>
    </row>
    <row r="39" spans="1:19" ht="12.75" x14ac:dyDescent="0.2">
      <c r="A39" s="1092"/>
      <c r="B39" s="1023"/>
      <c r="C39" s="1093"/>
      <c r="D39" s="1093"/>
      <c r="E39" s="1388"/>
      <c r="F39" s="1095"/>
      <c r="G39" s="1095"/>
      <c r="H39" s="1045"/>
      <c r="K39"/>
      <c r="L39"/>
      <c r="M39"/>
      <c r="N39"/>
      <c r="O39"/>
      <c r="P39"/>
      <c r="Q39"/>
      <c r="R39"/>
      <c r="S39"/>
    </row>
    <row r="40" spans="1:19" ht="18.75" customHeight="1" x14ac:dyDescent="0.2">
      <c r="A40" s="1024" t="s">
        <v>981</v>
      </c>
      <c r="B40" s="1045"/>
      <c r="C40" s="1045"/>
      <c r="D40" s="1045"/>
      <c r="E40" s="1045"/>
      <c r="F40" s="1045"/>
      <c r="G40" s="1045"/>
      <c r="H40" s="1045"/>
      <c r="K40"/>
      <c r="L40"/>
      <c r="M40"/>
      <c r="N40"/>
      <c r="O40"/>
      <c r="P40"/>
      <c r="Q40"/>
      <c r="R40"/>
      <c r="S40"/>
    </row>
    <row r="41" spans="1:19" ht="9.75" customHeight="1" x14ac:dyDescent="0.2">
      <c r="A41" s="1024"/>
      <c r="B41" s="1045"/>
      <c r="C41" s="1045"/>
      <c r="D41" s="1045"/>
      <c r="E41" s="1045"/>
      <c r="F41" s="1045"/>
      <c r="G41" s="1045"/>
      <c r="H41" s="1045"/>
      <c r="K41"/>
      <c r="L41"/>
      <c r="M41"/>
      <c r="N41"/>
      <c r="O41"/>
      <c r="P41"/>
      <c r="Q41"/>
      <c r="R41"/>
      <c r="S41"/>
    </row>
    <row r="42" spans="1:19" ht="12.75" x14ac:dyDescent="0.2">
      <c r="A42" s="1083"/>
      <c r="B42" s="1084" t="s">
        <v>982</v>
      </c>
      <c r="C42" s="1043"/>
      <c r="D42" s="1045"/>
      <c r="E42" s="1045"/>
      <c r="F42" s="1045"/>
      <c r="G42" s="1045"/>
      <c r="H42" s="1045"/>
      <c r="K42"/>
      <c r="L42"/>
      <c r="M42"/>
      <c r="N42"/>
      <c r="O42"/>
      <c r="P42"/>
      <c r="Q42"/>
      <c r="R42"/>
      <c r="S42"/>
    </row>
    <row r="43" spans="1:19" ht="12.75" x14ac:dyDescent="0.2">
      <c r="A43" s="1087"/>
      <c r="B43" s="1084" t="s">
        <v>985</v>
      </c>
      <c r="C43" s="1045"/>
      <c r="D43" s="1047" t="s">
        <v>986</v>
      </c>
      <c r="E43" s="1045"/>
      <c r="F43" s="1045"/>
      <c r="G43" s="1045"/>
      <c r="H43" s="1045"/>
      <c r="I43" s="1045"/>
      <c r="J43" s="1045"/>
    </row>
    <row r="44" spans="1:19" ht="12.75" x14ac:dyDescent="0.2">
      <c r="A44" s="1086"/>
      <c r="B44" s="1084" t="s">
        <v>984</v>
      </c>
      <c r="C44" s="1043"/>
      <c r="D44" s="1045"/>
      <c r="E44" s="1045"/>
      <c r="F44" s="1045"/>
      <c r="G44" s="1045"/>
      <c r="H44" s="1045"/>
      <c r="I44" s="1045"/>
      <c r="J44" s="1045"/>
    </row>
    <row r="45" spans="1:19" ht="12.75" x14ac:dyDescent="0.2">
      <c r="A45" s="1090"/>
      <c r="B45" s="1084" t="s">
        <v>989</v>
      </c>
      <c r="C45" s="1091"/>
      <c r="D45" s="1045"/>
      <c r="E45" s="1045"/>
      <c r="F45" s="1045"/>
      <c r="G45" s="1045"/>
      <c r="H45" s="1045"/>
      <c r="I45" s="1045"/>
      <c r="J45" s="1045"/>
    </row>
    <row r="46" spans="1:19" ht="12.75" x14ac:dyDescent="0.2">
      <c r="A46" s="1089"/>
      <c r="B46" s="1084" t="s">
        <v>988</v>
      </c>
      <c r="C46" s="1043"/>
      <c r="D46" s="1045"/>
      <c r="E46" s="1045"/>
      <c r="F46" s="1045"/>
      <c r="G46" s="1045"/>
      <c r="H46" s="1045"/>
      <c r="I46" s="1045"/>
      <c r="J46" s="1045"/>
    </row>
    <row r="47" spans="1:19" ht="12.75" x14ac:dyDescent="0.2">
      <c r="A47" s="1088"/>
      <c r="B47" s="1084" t="s">
        <v>987</v>
      </c>
      <c r="C47" s="1043"/>
      <c r="D47" s="1045"/>
      <c r="E47" s="1045"/>
      <c r="F47" s="1045"/>
      <c r="G47" s="1045"/>
      <c r="H47" s="1045"/>
      <c r="I47" s="1045"/>
      <c r="J47" s="1045"/>
    </row>
    <row r="48" spans="1:19" ht="12.75" x14ac:dyDescent="0.2">
      <c r="A48" s="1085"/>
      <c r="B48" s="1084" t="s">
        <v>983</v>
      </c>
      <c r="C48" s="1043"/>
      <c r="D48" s="1045"/>
      <c r="E48" s="1045"/>
      <c r="F48" s="1045"/>
      <c r="G48" s="1045"/>
      <c r="H48" s="1045"/>
      <c r="I48" s="1045"/>
      <c r="J48" s="1045"/>
    </row>
    <row r="49" spans="1:10" ht="12.75" x14ac:dyDescent="0.2">
      <c r="A49" s="1094"/>
      <c r="B49" s="1084" t="s">
        <v>988</v>
      </c>
      <c r="C49" s="1045"/>
      <c r="D49" s="1045"/>
      <c r="E49" s="1045"/>
      <c r="F49" s="1045"/>
      <c r="G49" s="1045"/>
      <c r="H49" s="1045"/>
      <c r="I49" s="1045"/>
      <c r="J49" s="1045"/>
    </row>
    <row r="50" spans="1:10" ht="12.75" x14ac:dyDescent="0.2">
      <c r="A50" s="1389"/>
      <c r="B50" s="1084" t="s">
        <v>1908</v>
      </c>
      <c r="C50" s="1045"/>
      <c r="D50" s="1045"/>
      <c r="E50" s="1045"/>
      <c r="F50" s="1045"/>
      <c r="G50" s="1045"/>
      <c r="H50" s="1045"/>
      <c r="I50" s="1045"/>
      <c r="J50" s="1045"/>
    </row>
  </sheetData>
  <mergeCells count="1">
    <mergeCell ref="A1:C1"/>
  </mergeCells>
  <hyperlinks>
    <hyperlink ref="A1" location="Contents!A1" display="To table of contents" xr:uid="{00000000-0004-0000-1800-000000000000}"/>
    <hyperlink ref="D43" r:id="rId1" display="Vivens" xr:uid="{5C57EBA5-0649-4044-B877-4F1861D43828}"/>
  </hyperlinks>
  <pageMargins left="0.75" right="0.75" top="1" bottom="1" header="0.5" footer="0.5"/>
  <pageSetup paperSize="9" orientation="portrait" r:id="rId2"/>
  <headerFooter alignWithMargins="0"/>
  <customProperties>
    <customPr name="EpmWorksheetKeyString_GUID" r:id="rId3"/>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tabColor theme="4" tint="0.79998168889431442"/>
    <pageSetUpPr fitToPage="1"/>
  </sheetPr>
  <dimension ref="A1:E16"/>
  <sheetViews>
    <sheetView zoomScale="75" workbookViewId="0">
      <selection sqref="A1:B1"/>
    </sheetView>
  </sheetViews>
  <sheetFormatPr defaultRowHeight="12" x14ac:dyDescent="0.2"/>
  <cols>
    <col min="1" max="1" width="26.6640625" style="6" customWidth="1"/>
    <col min="2" max="3" width="11.83203125" style="6" customWidth="1"/>
    <col min="4" max="5" width="8.83203125" style="6" customWidth="1"/>
    <col min="6" max="16384" width="9.33203125" style="6"/>
  </cols>
  <sheetData>
    <row r="1" spans="1:5" ht="27.75" customHeight="1" x14ac:dyDescent="0.2">
      <c r="A1" s="1402" t="s">
        <v>2</v>
      </c>
      <c r="B1" s="1402"/>
      <c r="C1" s="1402"/>
    </row>
    <row r="2" spans="1:5" ht="20.25" x14ac:dyDescent="0.3">
      <c r="A2" s="450" t="s">
        <v>990</v>
      </c>
    </row>
    <row r="3" spans="1:5" ht="12.75" x14ac:dyDescent="0.2">
      <c r="A3" s="75"/>
      <c r="B3" s="533" t="s">
        <v>13</v>
      </c>
      <c r="C3" s="533"/>
    </row>
    <row r="4" spans="1:5" x14ac:dyDescent="0.2">
      <c r="A4" s="75"/>
      <c r="B4" s="527" t="s">
        <v>246</v>
      </c>
      <c r="C4" s="527" t="s">
        <v>975</v>
      </c>
    </row>
    <row r="5" spans="1:5" x14ac:dyDescent="0.2">
      <c r="A5" s="75"/>
      <c r="B5" s="527" t="s">
        <v>978</v>
      </c>
      <c r="C5" s="527" t="s">
        <v>978</v>
      </c>
    </row>
    <row r="6" spans="1:5" ht="12.75" x14ac:dyDescent="0.2">
      <c r="A6" s="75"/>
      <c r="B6" s="537" t="s">
        <v>187</v>
      </c>
      <c r="C6" s="527"/>
    </row>
    <row r="7" spans="1:5" x14ac:dyDescent="0.2">
      <c r="A7" s="75"/>
      <c r="B7" s="527"/>
      <c r="C7" s="527"/>
    </row>
    <row r="8" spans="1:5" ht="12.75" x14ac:dyDescent="0.2">
      <c r="A8" s="534" t="s">
        <v>593</v>
      </c>
      <c r="B8" s="499">
        <v>15</v>
      </c>
      <c r="C8" s="499">
        <v>6</v>
      </c>
    </row>
    <row r="9" spans="1:5" ht="12.75" x14ac:dyDescent="0.2">
      <c r="A9" s="535" t="s">
        <v>991</v>
      </c>
      <c r="B9" s="499">
        <v>5</v>
      </c>
      <c r="C9" s="499">
        <v>1.4</v>
      </c>
    </row>
    <row r="10" spans="1:5" ht="14.25" x14ac:dyDescent="0.25">
      <c r="A10" s="534" t="s">
        <v>992</v>
      </c>
      <c r="B10" s="536">
        <v>77.5</v>
      </c>
      <c r="C10" s="536">
        <v>77.5</v>
      </c>
      <c r="D10" s="250"/>
      <c r="E10" s="250"/>
    </row>
    <row r="11" spans="1:5" ht="14.25" x14ac:dyDescent="0.25">
      <c r="A11" s="535" t="s">
        <v>993</v>
      </c>
      <c r="B11" s="499">
        <v>3</v>
      </c>
      <c r="C11" s="499">
        <v>1</v>
      </c>
    </row>
    <row r="12" spans="1:5" ht="14.25" x14ac:dyDescent="0.25">
      <c r="A12" s="525" t="s">
        <v>994</v>
      </c>
      <c r="B12" s="373">
        <v>0.01</v>
      </c>
      <c r="C12" s="373">
        <v>0.01</v>
      </c>
    </row>
    <row r="13" spans="1:5" ht="12.75" x14ac:dyDescent="0.2">
      <c r="A13" s="337"/>
      <c r="B13" s="529"/>
      <c r="C13" s="529"/>
    </row>
    <row r="14" spans="1:5" ht="12.75" x14ac:dyDescent="0.2">
      <c r="A14" s="337"/>
      <c r="B14" s="529"/>
      <c r="C14" s="529"/>
    </row>
    <row r="15" spans="1:5" ht="12.75" x14ac:dyDescent="0.2">
      <c r="A15" s="88" t="s">
        <v>181</v>
      </c>
    </row>
    <row r="16" spans="1:5" ht="12.75" x14ac:dyDescent="0.2">
      <c r="A16" s="299" t="s">
        <v>995</v>
      </c>
    </row>
  </sheetData>
  <mergeCells count="1">
    <mergeCell ref="A1:C1"/>
  </mergeCells>
  <hyperlinks>
    <hyperlink ref="A1" location="Contents!A1" display="To table of contents" xr:uid="{00000000-0004-0000-1900-000000000000}"/>
  </hyperlinks>
  <pageMargins left="0.59" right="0.49" top="1" bottom="1" header="0.5" footer="0.5"/>
  <pageSetup paperSize="9" orientation="portrait" r:id="rId1"/>
  <headerFooter alignWithMargins="0"/>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tabColor theme="4" tint="0.79998168889431442"/>
    <pageSetUpPr fitToPage="1"/>
  </sheetPr>
  <dimension ref="A1:C14"/>
  <sheetViews>
    <sheetView zoomScale="75" workbookViewId="0">
      <selection sqref="A1:B1"/>
    </sheetView>
  </sheetViews>
  <sheetFormatPr defaultRowHeight="12" x14ac:dyDescent="0.2"/>
  <cols>
    <col min="1" max="1" width="33.83203125" style="6" customWidth="1"/>
    <col min="2" max="2" width="27.33203125" style="6" customWidth="1"/>
    <col min="3" max="3" width="84.5" style="6" customWidth="1"/>
    <col min="4" max="16384" width="9.33203125" style="6"/>
  </cols>
  <sheetData>
    <row r="1" spans="1:3" ht="27" customHeight="1" x14ac:dyDescent="0.2">
      <c r="A1" s="1402" t="s">
        <v>2</v>
      </c>
      <c r="B1" s="1402"/>
      <c r="C1" s="483"/>
    </row>
    <row r="2" spans="1:3" ht="20.25" x14ac:dyDescent="0.3">
      <c r="A2" s="450" t="s">
        <v>996</v>
      </c>
    </row>
    <row r="3" spans="1:3" ht="12.75" x14ac:dyDescent="0.2">
      <c r="A3" s="75" t="s">
        <v>933</v>
      </c>
      <c r="B3" s="337" t="s">
        <v>932</v>
      </c>
    </row>
    <row r="4" spans="1:3" x14ac:dyDescent="0.2">
      <c r="A4" s="75" t="s">
        <v>997</v>
      </c>
      <c r="B4" s="526">
        <v>95</v>
      </c>
    </row>
    <row r="5" spans="1:3" x14ac:dyDescent="0.2">
      <c r="A5" s="75" t="s">
        <v>998</v>
      </c>
      <c r="B5" s="527">
        <v>100</v>
      </c>
    </row>
    <row r="6" spans="1:3" x14ac:dyDescent="0.2">
      <c r="A6" s="75" t="s">
        <v>1907</v>
      </c>
      <c r="B6" s="526">
        <v>100</v>
      </c>
    </row>
    <row r="7" spans="1:3" x14ac:dyDescent="0.2">
      <c r="C7" s="440"/>
    </row>
    <row r="8" spans="1:3" x14ac:dyDescent="0.2">
      <c r="A8" s="151" t="s">
        <v>940</v>
      </c>
    </row>
    <row r="9" spans="1:3" ht="12.75" x14ac:dyDescent="0.2">
      <c r="A9" s="441" t="s">
        <v>941</v>
      </c>
    </row>
    <row r="10" spans="1:3" ht="12.75" x14ac:dyDescent="0.2">
      <c r="A10" s="202" t="s">
        <v>281</v>
      </c>
      <c r="B10" s="75"/>
    </row>
    <row r="11" spans="1:3" ht="12.75" x14ac:dyDescent="0.2">
      <c r="A11" s="441" t="s">
        <v>942</v>
      </c>
    </row>
    <row r="12" spans="1:3" ht="12.75" x14ac:dyDescent="0.2">
      <c r="A12" s="78" t="s">
        <v>999</v>
      </c>
    </row>
    <row r="13" spans="1:3" ht="12.75" x14ac:dyDescent="0.2">
      <c r="A13" s="78" t="s">
        <v>1000</v>
      </c>
    </row>
    <row r="14" spans="1:3" ht="12.75" x14ac:dyDescent="0.2">
      <c r="A14" s="538" t="s">
        <v>281</v>
      </c>
    </row>
  </sheetData>
  <mergeCells count="1">
    <mergeCell ref="A1:B1"/>
  </mergeCells>
  <hyperlinks>
    <hyperlink ref="A14" r:id="rId1" xr:uid="{00000000-0004-0000-1A00-000000000000}"/>
    <hyperlink ref="A10" r:id="rId2" xr:uid="{00000000-0004-0000-1A00-000001000000}"/>
    <hyperlink ref="A1" location="Contents!A1" display="To table of contents" xr:uid="{00000000-0004-0000-1A00-000002000000}"/>
  </hyperlinks>
  <pageMargins left="0.75" right="0.75" top="1" bottom="1" header="0.5" footer="0.5"/>
  <pageSetup paperSize="9" scale="89" orientation="landscape" r:id="rId3"/>
  <headerFooter alignWithMargins="0"/>
  <customProperties>
    <customPr name="EpmWorksheetKeyString_GUID" r:id="rId4"/>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DE888-4CDA-406A-8D02-2812D52EC0C6}">
  <sheetPr>
    <tabColor theme="4" tint="0.79998168889431442"/>
    <pageSetUpPr fitToPage="1"/>
  </sheetPr>
  <dimension ref="A1:H79"/>
  <sheetViews>
    <sheetView zoomScale="70" zoomScaleNormal="70" workbookViewId="0">
      <selection sqref="A1:B1"/>
    </sheetView>
  </sheetViews>
  <sheetFormatPr defaultColWidth="10.6640625" defaultRowHeight="12.75" x14ac:dyDescent="0.2"/>
  <cols>
    <col min="1" max="1" width="24.6640625" style="1045" customWidth="1"/>
    <col min="2" max="6" width="12.5" style="1045" customWidth="1"/>
    <col min="7" max="7" width="14.83203125" style="1045" customWidth="1"/>
    <col min="8" max="8" width="18.33203125" style="1045" customWidth="1"/>
    <col min="9" max="20" width="10.6640625" style="1045" customWidth="1"/>
    <col min="21" max="16384" width="10.6640625" style="1045"/>
  </cols>
  <sheetData>
    <row r="1" spans="1:8" ht="28.5" customHeight="1" x14ac:dyDescent="0.2">
      <c r="A1" s="1402" t="s">
        <v>2</v>
      </c>
      <c r="B1" s="1402"/>
    </row>
    <row r="2" spans="1:8" ht="20.25" x14ac:dyDescent="0.3">
      <c r="A2" s="1071" t="s">
        <v>1039</v>
      </c>
    </row>
    <row r="3" spans="1:8" x14ac:dyDescent="0.2">
      <c r="A3" s="1067"/>
      <c r="B3" s="1070" t="s">
        <v>1040</v>
      </c>
      <c r="C3" s="1065"/>
      <c r="D3" s="1065"/>
      <c r="E3" s="1065"/>
      <c r="F3" s="1066"/>
      <c r="G3" s="1169" t="s">
        <v>41</v>
      </c>
      <c r="H3" s="1160"/>
    </row>
    <row r="4" spans="1:8" x14ac:dyDescent="0.2">
      <c r="A4" s="1064"/>
      <c r="B4" s="1462" t="s">
        <v>1041</v>
      </c>
      <c r="C4" s="1462"/>
      <c r="D4" s="1463"/>
      <c r="E4" s="1464" t="s">
        <v>1042</v>
      </c>
      <c r="F4" s="1463"/>
      <c r="G4" s="1168" t="s">
        <v>8</v>
      </c>
      <c r="H4" s="1167" t="s">
        <v>44</v>
      </c>
    </row>
    <row r="5" spans="1:8" ht="14.25" x14ac:dyDescent="0.2">
      <c r="A5" s="1064"/>
      <c r="B5" s="1164" t="s">
        <v>1043</v>
      </c>
      <c r="C5" s="1164" t="s">
        <v>1044</v>
      </c>
      <c r="D5" s="1046" t="s">
        <v>1045</v>
      </c>
      <c r="E5" s="1164" t="s">
        <v>1043</v>
      </c>
      <c r="F5" s="1164" t="s">
        <v>1044</v>
      </c>
      <c r="G5" s="1166" t="s">
        <v>244</v>
      </c>
      <c r="H5" s="1165" t="s">
        <v>244</v>
      </c>
    </row>
    <row r="6" spans="1:8" ht="14.25" x14ac:dyDescent="0.2">
      <c r="A6" s="1064"/>
      <c r="B6" s="1164" t="s">
        <v>1046</v>
      </c>
      <c r="C6" s="1163" t="s">
        <v>190</v>
      </c>
      <c r="D6" s="1046" t="s">
        <v>1047</v>
      </c>
      <c r="E6" s="1164" t="s">
        <v>1046</v>
      </c>
      <c r="F6" s="1163" t="s">
        <v>190</v>
      </c>
      <c r="G6" s="1074"/>
      <c r="H6" s="1046"/>
    </row>
    <row r="7" spans="1:8" x14ac:dyDescent="0.2">
      <c r="A7" s="1067"/>
      <c r="B7" s="1162" t="s">
        <v>1048</v>
      </c>
      <c r="C7" s="1161"/>
      <c r="D7" s="1161"/>
      <c r="E7" s="1161"/>
      <c r="F7" s="1161"/>
      <c r="G7" s="1161"/>
      <c r="H7" s="1160"/>
    </row>
    <row r="8" spans="1:8" x14ac:dyDescent="0.2">
      <c r="A8" s="1155">
        <v>1990</v>
      </c>
      <c r="B8" s="1159">
        <v>89.48</v>
      </c>
      <c r="C8" s="1159">
        <v>6.8</v>
      </c>
      <c r="D8" s="1159">
        <v>31.33</v>
      </c>
      <c r="E8" s="1159">
        <v>371.42</v>
      </c>
      <c r="F8" s="1159">
        <v>38.86</v>
      </c>
      <c r="G8" s="1159">
        <v>14.433762112252859</v>
      </c>
      <c r="H8" s="1158">
        <v>31.657855946476925</v>
      </c>
    </row>
    <row r="9" spans="1:8" x14ac:dyDescent="0.2">
      <c r="A9" s="1155">
        <v>1991</v>
      </c>
      <c r="B9" s="1159">
        <v>92.28</v>
      </c>
      <c r="C9" s="1159">
        <v>7.27</v>
      </c>
      <c r="D9" s="1159">
        <v>31</v>
      </c>
      <c r="E9" s="1159">
        <v>370.03</v>
      </c>
      <c r="F9" s="1159">
        <v>40.369999999999997</v>
      </c>
      <c r="G9" s="1159">
        <v>13.194381835144071</v>
      </c>
      <c r="H9" s="1158">
        <v>29.033809063212786</v>
      </c>
    </row>
    <row r="10" spans="1:8" x14ac:dyDescent="0.2">
      <c r="A10" s="1155">
        <v>1992</v>
      </c>
      <c r="B10" s="1159">
        <v>95.08</v>
      </c>
      <c r="C10" s="1159">
        <v>7.74</v>
      </c>
      <c r="D10" s="1159">
        <v>34</v>
      </c>
      <c r="E10" s="1159">
        <v>368.65</v>
      </c>
      <c r="F10" s="1159">
        <v>41.88</v>
      </c>
      <c r="G10" s="1159">
        <v>13.194381835144069</v>
      </c>
      <c r="H10" s="1158">
        <v>29.033809063212786</v>
      </c>
    </row>
    <row r="11" spans="1:8" x14ac:dyDescent="0.2">
      <c r="A11" s="1155">
        <v>1993</v>
      </c>
      <c r="B11" s="1159">
        <v>97.88</v>
      </c>
      <c r="C11" s="1159">
        <v>8.2100000000000009</v>
      </c>
      <c r="D11" s="1159">
        <v>36</v>
      </c>
      <c r="E11" s="1159">
        <v>367.26</v>
      </c>
      <c r="F11" s="1159">
        <v>43.38</v>
      </c>
      <c r="G11" s="1159">
        <v>15.318979785392949</v>
      </c>
      <c r="H11" s="1158">
        <v>32.868650431086557</v>
      </c>
    </row>
    <row r="12" spans="1:8" x14ac:dyDescent="0.2">
      <c r="A12" s="1155">
        <v>1994</v>
      </c>
      <c r="B12" s="1159">
        <v>100.69</v>
      </c>
      <c r="C12" s="1159">
        <v>8.68</v>
      </c>
      <c r="D12" s="1159">
        <v>36</v>
      </c>
      <c r="E12" s="1159">
        <v>365.88</v>
      </c>
      <c r="F12" s="1159">
        <v>44.89</v>
      </c>
      <c r="G12" s="1159">
        <v>13.467958745865436</v>
      </c>
      <c r="H12" s="1158">
        <v>28.896825351239034</v>
      </c>
    </row>
    <row r="13" spans="1:8" x14ac:dyDescent="0.2">
      <c r="A13" s="1155">
        <v>1995</v>
      </c>
      <c r="B13" s="1159">
        <v>92.51</v>
      </c>
      <c r="C13" s="1159">
        <v>8.5500000000000007</v>
      </c>
      <c r="D13" s="1159">
        <v>36</v>
      </c>
      <c r="E13" s="1159">
        <v>360.43</v>
      </c>
      <c r="F13" s="1159">
        <v>46.76</v>
      </c>
      <c r="G13" s="1159">
        <v>15.957180484585171</v>
      </c>
      <c r="H13" s="1158">
        <v>34.238119337793684</v>
      </c>
    </row>
    <row r="14" spans="1:8" x14ac:dyDescent="0.2">
      <c r="A14" s="1155">
        <v>1996</v>
      </c>
      <c r="B14" s="1159">
        <v>82.23</v>
      </c>
      <c r="C14" s="1159">
        <v>7.81</v>
      </c>
      <c r="D14" s="1159">
        <v>36</v>
      </c>
      <c r="E14" s="1159">
        <v>369.01</v>
      </c>
      <c r="F14" s="1159">
        <v>49.6</v>
      </c>
      <c r="G14" s="1159">
        <v>17.616906141915706</v>
      </c>
      <c r="H14" s="1158">
        <v>37.799395353419776</v>
      </c>
    </row>
    <row r="15" spans="1:8" x14ac:dyDescent="0.2">
      <c r="A15" s="1155">
        <v>1997</v>
      </c>
      <c r="B15" s="1159">
        <v>93.39</v>
      </c>
      <c r="C15" s="1159">
        <v>8.02</v>
      </c>
      <c r="D15" s="1159">
        <v>36</v>
      </c>
      <c r="E15" s="1159">
        <v>444.03</v>
      </c>
      <c r="F15" s="1159">
        <v>62.45</v>
      </c>
      <c r="G15" s="1159">
        <v>16.914769884924183</v>
      </c>
      <c r="H15" s="1158">
        <v>36.292261329015986</v>
      </c>
    </row>
    <row r="16" spans="1:8" x14ac:dyDescent="0.2">
      <c r="A16" s="1155">
        <v>1998</v>
      </c>
      <c r="B16" s="1159">
        <v>100</v>
      </c>
      <c r="C16" s="1159">
        <v>8.66</v>
      </c>
      <c r="D16" s="1159">
        <v>36</v>
      </c>
      <c r="E16" s="1159">
        <v>371.76</v>
      </c>
      <c r="F16" s="1159">
        <v>49.88</v>
      </c>
      <c r="G16" s="1159">
        <v>17.845670487292175</v>
      </c>
      <c r="H16" s="1158">
        <v>36.021472387664176</v>
      </c>
    </row>
    <row r="17" spans="1:8" x14ac:dyDescent="0.2">
      <c r="A17" s="1155">
        <v>1999</v>
      </c>
      <c r="B17" s="1159">
        <v>143.04</v>
      </c>
      <c r="C17" s="1159">
        <v>13.03</v>
      </c>
      <c r="D17" s="1159">
        <v>36</v>
      </c>
      <c r="E17" s="1159">
        <v>347.76</v>
      </c>
      <c r="F17" s="1159">
        <v>46.4</v>
      </c>
      <c r="G17" s="1159">
        <v>18.77655221262442</v>
      </c>
      <c r="H17" s="1158">
        <v>35.750962780335435</v>
      </c>
    </row>
    <row r="18" spans="1:8" x14ac:dyDescent="0.2">
      <c r="A18" s="1155">
        <v>2000</v>
      </c>
      <c r="B18" s="1159">
        <v>140.6</v>
      </c>
      <c r="C18" s="1159">
        <v>11.42</v>
      </c>
      <c r="D18" s="1159">
        <v>36</v>
      </c>
      <c r="E18" s="1159">
        <v>363.24</v>
      </c>
      <c r="F18" s="1159">
        <v>51.06</v>
      </c>
      <c r="G18" s="1159">
        <v>19.707452814992415</v>
      </c>
      <c r="H18" s="1158">
        <v>35.48017383898361</v>
      </c>
    </row>
    <row r="19" spans="1:8" x14ac:dyDescent="0.2">
      <c r="A19" s="1155">
        <v>2001</v>
      </c>
      <c r="B19" s="1159">
        <v>137.1</v>
      </c>
      <c r="C19" s="1159">
        <v>14.27</v>
      </c>
      <c r="D19" s="1159">
        <v>36</v>
      </c>
      <c r="E19" s="1159">
        <v>383.24</v>
      </c>
      <c r="F19" s="1159">
        <v>57.91</v>
      </c>
      <c r="G19" s="1159">
        <v>20.638422740067281</v>
      </c>
      <c r="H19" s="1158">
        <v>35.20978696933166</v>
      </c>
    </row>
    <row r="20" spans="1:8" x14ac:dyDescent="0.2">
      <c r="A20" s="1155">
        <v>2002</v>
      </c>
      <c r="B20" s="1159">
        <v>144.51</v>
      </c>
      <c r="C20" s="1159">
        <v>13.95</v>
      </c>
      <c r="D20" s="1159">
        <v>36</v>
      </c>
      <c r="E20" s="1159">
        <v>356.31</v>
      </c>
      <c r="F20" s="1159">
        <v>56.79</v>
      </c>
      <c r="G20" s="1159">
        <v>21.569323342435279</v>
      </c>
      <c r="H20" s="1158">
        <v>34.938998027979849</v>
      </c>
    </row>
    <row r="21" spans="1:8" x14ac:dyDescent="0.2">
      <c r="A21" s="1155">
        <v>2003</v>
      </c>
      <c r="B21" s="1159">
        <v>170.46</v>
      </c>
      <c r="C21" s="1159">
        <v>19.8</v>
      </c>
      <c r="D21" s="1159">
        <v>36</v>
      </c>
      <c r="E21" s="1159">
        <v>335.59</v>
      </c>
      <c r="F21" s="1159">
        <v>63.76</v>
      </c>
      <c r="G21" s="1159">
        <v>22.500205067767531</v>
      </c>
      <c r="H21" s="1158">
        <v>34.668488420651087</v>
      </c>
    </row>
    <row r="22" spans="1:8" x14ac:dyDescent="0.2">
      <c r="A22" s="1155">
        <v>2004</v>
      </c>
      <c r="B22" s="1159">
        <v>154.47999999999999</v>
      </c>
      <c r="C22" s="1159">
        <v>18.57</v>
      </c>
      <c r="D22" s="1159">
        <v>36</v>
      </c>
      <c r="E22" s="1159">
        <v>311.47000000000003</v>
      </c>
      <c r="F22" s="1159">
        <v>62.18</v>
      </c>
      <c r="G22" s="1159">
        <v>23.431105670135519</v>
      </c>
      <c r="H22" s="1158">
        <v>34.397699479299284</v>
      </c>
    </row>
    <row r="23" spans="1:8" x14ac:dyDescent="0.2">
      <c r="A23" s="1155">
        <v>2005</v>
      </c>
      <c r="B23" s="1159">
        <v>135.77000000000001</v>
      </c>
      <c r="C23" s="1159">
        <v>22.25</v>
      </c>
      <c r="D23" s="1159">
        <v>36</v>
      </c>
      <c r="E23" s="1159">
        <v>298.35000000000002</v>
      </c>
      <c r="F23" s="1159">
        <v>68.849999999999994</v>
      </c>
      <c r="G23" s="1159">
        <v>23.431105670135516</v>
      </c>
      <c r="H23" s="1158">
        <v>34.397699479299284</v>
      </c>
    </row>
    <row r="24" spans="1:8" x14ac:dyDescent="0.2">
      <c r="A24" s="1155">
        <v>2006</v>
      </c>
      <c r="B24" s="1159">
        <v>127.63</v>
      </c>
      <c r="C24" s="1159">
        <v>24.76</v>
      </c>
      <c r="D24" s="1159">
        <v>36</v>
      </c>
      <c r="E24" s="1159">
        <v>289.99</v>
      </c>
      <c r="F24" s="1159">
        <v>71.41</v>
      </c>
      <c r="G24" s="1159">
        <v>23.245245224967867</v>
      </c>
      <c r="H24" s="1158">
        <v>34.58355992446694</v>
      </c>
    </row>
    <row r="25" spans="1:8" x14ac:dyDescent="0.2">
      <c r="A25" s="1155">
        <v>2007</v>
      </c>
      <c r="B25" s="1159">
        <v>133.13999999999999</v>
      </c>
      <c r="C25" s="1159">
        <v>21.49</v>
      </c>
      <c r="D25" s="1159">
        <v>36</v>
      </c>
      <c r="E25" s="1159">
        <v>296.41000000000003</v>
      </c>
      <c r="F25" s="1159">
        <v>71.63</v>
      </c>
      <c r="G25" s="1159">
        <v>23.070680165970636</v>
      </c>
      <c r="H25" s="1158">
        <v>34.758124983464164</v>
      </c>
    </row>
    <row r="26" spans="1:8" x14ac:dyDescent="0.2">
      <c r="A26" s="1155">
        <v>2008</v>
      </c>
      <c r="B26" s="1159">
        <v>133.96</v>
      </c>
      <c r="C26" s="1159">
        <v>24.48</v>
      </c>
      <c r="D26" s="1159">
        <v>36</v>
      </c>
      <c r="E26" s="1159">
        <v>282.12</v>
      </c>
      <c r="F26" s="1159">
        <v>76.489999999999995</v>
      </c>
      <c r="G26" s="1159">
        <v>22.90641116943436</v>
      </c>
      <c r="H26" s="1158">
        <v>34.922393980000443</v>
      </c>
    </row>
    <row r="27" spans="1:8" x14ac:dyDescent="0.2">
      <c r="A27" s="1155">
        <v>2009</v>
      </c>
      <c r="B27" s="1159">
        <v>124.34</v>
      </c>
      <c r="C27" s="1159">
        <v>15.3</v>
      </c>
      <c r="D27" s="1159">
        <v>36</v>
      </c>
      <c r="E27" s="1159">
        <v>247.59</v>
      </c>
      <c r="F27" s="1159">
        <v>41.66</v>
      </c>
      <c r="G27" s="1159">
        <v>22.751553417491316</v>
      </c>
      <c r="H27" s="1158">
        <v>35.077251731943491</v>
      </c>
    </row>
    <row r="28" spans="1:8" x14ac:dyDescent="0.2">
      <c r="A28" s="1155">
        <v>2010</v>
      </c>
      <c r="B28" s="1159">
        <v>129.63999999999999</v>
      </c>
      <c r="C28" s="1159">
        <v>17.670000000000002</v>
      </c>
      <c r="D28" s="1159">
        <v>36</v>
      </c>
      <c r="E28" s="1159">
        <v>267.52</v>
      </c>
      <c r="F28" s="1159">
        <v>50.88</v>
      </c>
      <c r="G28" s="1159">
        <v>22.605320654264084</v>
      </c>
      <c r="H28" s="1158">
        <v>35.22348449517073</v>
      </c>
    </row>
    <row r="29" spans="1:8" x14ac:dyDescent="0.2">
      <c r="A29" s="1155">
        <v>2011</v>
      </c>
      <c r="B29" s="1159">
        <v>135.06</v>
      </c>
      <c r="C29" s="1159">
        <v>20.04</v>
      </c>
      <c r="D29" s="1159">
        <v>36</v>
      </c>
      <c r="E29" s="1159">
        <v>287.19</v>
      </c>
      <c r="F29" s="1159">
        <v>60.03</v>
      </c>
      <c r="G29" s="1159">
        <v>22.467011833871823</v>
      </c>
      <c r="H29" s="1158">
        <v>35.361793315562991</v>
      </c>
    </row>
    <row r="30" spans="1:8" x14ac:dyDescent="0.2">
      <c r="A30" s="1155">
        <v>2012</v>
      </c>
      <c r="B30" s="1159">
        <v>151.68</v>
      </c>
      <c r="C30" s="1159">
        <v>18.670000000000002</v>
      </c>
      <c r="D30" s="1159">
        <v>36</v>
      </c>
      <c r="E30" s="1159">
        <v>323.8</v>
      </c>
      <c r="F30" s="1159">
        <v>54.47</v>
      </c>
      <c r="G30" s="1159">
        <v>22.335999881701692</v>
      </c>
      <c r="H30" s="1158">
        <v>35.492805267733118</v>
      </c>
    </row>
    <row r="31" spans="1:8" x14ac:dyDescent="0.2">
      <c r="A31" s="1155">
        <v>2013</v>
      </c>
      <c r="B31" s="1159">
        <v>153.66999999999999</v>
      </c>
      <c r="C31" s="1159">
        <v>19.34</v>
      </c>
      <c r="D31" s="1159">
        <v>36</v>
      </c>
      <c r="E31" s="1159">
        <v>309.05</v>
      </c>
      <c r="F31" s="1159">
        <v>55.25</v>
      </c>
      <c r="G31" s="1159">
        <v>22.211722188755257</v>
      </c>
      <c r="H31" s="1158">
        <v>35.617082960679539</v>
      </c>
    </row>
    <row r="32" spans="1:8" x14ac:dyDescent="0.2">
      <c r="A32" s="1155">
        <v>2014</v>
      </c>
      <c r="B32" s="1159">
        <v>155.33000000000001</v>
      </c>
      <c r="C32" s="1159">
        <v>20.96</v>
      </c>
      <c r="D32" s="1159">
        <v>36</v>
      </c>
      <c r="E32" s="1159">
        <v>313.37</v>
      </c>
      <c r="F32" s="1159">
        <v>57.84</v>
      </c>
      <c r="G32" s="1159">
        <v>22.093672535090892</v>
      </c>
      <c r="H32" s="1158">
        <v>35.735132614343904</v>
      </c>
    </row>
    <row r="33" spans="1:8" x14ac:dyDescent="0.2">
      <c r="A33" s="1155">
        <v>2015</v>
      </c>
      <c r="B33" s="1159">
        <v>155.59</v>
      </c>
      <c r="C33" s="1159">
        <v>22.32</v>
      </c>
      <c r="D33" s="1159">
        <v>36</v>
      </c>
      <c r="E33" s="1159">
        <v>319.56</v>
      </c>
      <c r="F33" s="1159">
        <v>60.69</v>
      </c>
      <c r="G33" s="1159">
        <v>21.981394197827886</v>
      </c>
      <c r="H33" s="1158">
        <v>35.847410951606925</v>
      </c>
    </row>
    <row r="34" spans="1:8" x14ac:dyDescent="0.2">
      <c r="A34" s="1155">
        <v>2016</v>
      </c>
      <c r="B34" s="1159">
        <v>155.36000000000001</v>
      </c>
      <c r="C34" s="1159">
        <v>22.55</v>
      </c>
      <c r="D34" s="1159">
        <v>36</v>
      </c>
      <c r="E34" s="1159">
        <v>313.13</v>
      </c>
      <c r="F34" s="1159">
        <v>59.83</v>
      </c>
      <c r="G34" s="1159">
        <v>21.981394197827889</v>
      </c>
      <c r="H34" s="1158">
        <v>35.847410951606925</v>
      </c>
    </row>
    <row r="35" spans="1:8" x14ac:dyDescent="0.2">
      <c r="A35" s="1155">
        <v>2017</v>
      </c>
      <c r="B35" s="1159">
        <v>154.4</v>
      </c>
      <c r="C35" s="1159">
        <v>22.62</v>
      </c>
      <c r="D35" s="1159">
        <v>36</v>
      </c>
      <c r="E35" s="1159">
        <v>328.02</v>
      </c>
      <c r="F35" s="1159">
        <v>60.77</v>
      </c>
      <c r="G35" s="1159">
        <v>21.981394197827889</v>
      </c>
      <c r="H35" s="1158">
        <v>35.847410951606925</v>
      </c>
    </row>
    <row r="36" spans="1:8" x14ac:dyDescent="0.2">
      <c r="A36" s="1155">
        <v>2018</v>
      </c>
      <c r="B36" s="1159">
        <v>148.47999999999999</v>
      </c>
      <c r="C36" s="1159">
        <v>24.22</v>
      </c>
      <c r="D36" s="1159">
        <v>36</v>
      </c>
      <c r="E36" s="1159">
        <v>331.37</v>
      </c>
      <c r="F36" s="1159">
        <v>65.06</v>
      </c>
      <c r="G36" s="1159">
        <v>21.981394197827889</v>
      </c>
      <c r="H36" s="1158">
        <v>35.847410951606925</v>
      </c>
    </row>
    <row r="37" spans="1:8" x14ac:dyDescent="0.2">
      <c r="A37" s="1155">
        <v>2019</v>
      </c>
      <c r="B37" s="1159">
        <v>139.91</v>
      </c>
      <c r="C37" s="1159">
        <v>25.2</v>
      </c>
      <c r="D37" s="1159">
        <v>36</v>
      </c>
      <c r="E37" s="1159">
        <v>286.99</v>
      </c>
      <c r="F37" s="1159">
        <v>56.7</v>
      </c>
      <c r="G37" s="1159">
        <v>21.9813941978279</v>
      </c>
      <c r="H37" s="1158">
        <v>35.847410951606903</v>
      </c>
    </row>
    <row r="38" spans="1:8" x14ac:dyDescent="0.2">
      <c r="A38" s="1155">
        <v>2020</v>
      </c>
      <c r="B38" s="1159">
        <v>137.81</v>
      </c>
      <c r="C38" s="1159">
        <v>23.76</v>
      </c>
      <c r="D38" s="1159">
        <v>36</v>
      </c>
      <c r="E38" s="1159">
        <v>288.39999999999998</v>
      </c>
      <c r="F38" s="1159">
        <v>57.18</v>
      </c>
      <c r="G38" s="1159">
        <v>21.9813941978279</v>
      </c>
      <c r="H38" s="1158">
        <v>35.847410951606903</v>
      </c>
    </row>
    <row r="39" spans="1:8" x14ac:dyDescent="0.2">
      <c r="A39" s="1155"/>
      <c r="B39" s="1159"/>
      <c r="C39" s="1159"/>
      <c r="D39" s="1159"/>
      <c r="E39" s="1159"/>
      <c r="F39" s="1159"/>
      <c r="G39" s="1159"/>
      <c r="H39" s="1158"/>
    </row>
    <row r="40" spans="1:8" x14ac:dyDescent="0.2">
      <c r="A40" s="1157"/>
      <c r="B40" s="1039" t="s">
        <v>1049</v>
      </c>
      <c r="C40" s="1036"/>
      <c r="D40" s="1036"/>
      <c r="E40" s="1036"/>
      <c r="F40" s="1036"/>
      <c r="G40" s="1036"/>
      <c r="H40" s="1156"/>
    </row>
    <row r="41" spans="1:8" x14ac:dyDescent="0.2">
      <c r="A41" s="1157"/>
      <c r="B41" s="1036"/>
      <c r="C41" s="1036"/>
      <c r="D41" s="1036"/>
      <c r="E41" s="1036"/>
      <c r="F41" s="1036"/>
      <c r="G41" s="1036"/>
      <c r="H41" s="1156"/>
    </row>
    <row r="42" spans="1:8" x14ac:dyDescent="0.2">
      <c r="A42" s="1155">
        <v>1990</v>
      </c>
      <c r="B42" s="1154">
        <v>3.82</v>
      </c>
      <c r="C42" s="1154">
        <v>0.28999999999999998</v>
      </c>
      <c r="D42" s="1154">
        <v>1.34</v>
      </c>
      <c r="E42" s="1154">
        <v>15.86</v>
      </c>
      <c r="F42" s="1154">
        <v>1.66</v>
      </c>
      <c r="G42" s="1154">
        <v>0.60044450386971893</v>
      </c>
      <c r="H42" s="1153">
        <v>1.3612878056985076</v>
      </c>
    </row>
    <row r="43" spans="1:8" x14ac:dyDescent="0.2">
      <c r="A43" s="1155">
        <v>1991</v>
      </c>
      <c r="B43" s="1154">
        <v>3.94</v>
      </c>
      <c r="C43" s="1154">
        <v>0.31</v>
      </c>
      <c r="D43" s="1154">
        <v>1.32</v>
      </c>
      <c r="E43" s="1154">
        <v>15.8</v>
      </c>
      <c r="F43" s="1154">
        <v>1.72</v>
      </c>
      <c r="G43" s="1154">
        <v>0.54756684615847895</v>
      </c>
      <c r="H43" s="1153">
        <v>1.2484537897181498</v>
      </c>
    </row>
    <row r="44" spans="1:8" x14ac:dyDescent="0.2">
      <c r="A44" s="1155">
        <v>1992</v>
      </c>
      <c r="B44" s="1154">
        <v>4.0599999999999996</v>
      </c>
      <c r="C44" s="1154">
        <v>0.33</v>
      </c>
      <c r="D44" s="1154">
        <v>1.45</v>
      </c>
      <c r="E44" s="1154">
        <v>15.74</v>
      </c>
      <c r="F44" s="1154">
        <v>1.79</v>
      </c>
      <c r="G44" s="1154">
        <v>0.54624740797496452</v>
      </c>
      <c r="H44" s="1153">
        <v>1.2484537897181498</v>
      </c>
    </row>
    <row r="45" spans="1:8" x14ac:dyDescent="0.2">
      <c r="A45" s="1155">
        <v>1993</v>
      </c>
      <c r="B45" s="1154">
        <v>4.18</v>
      </c>
      <c r="C45" s="1154">
        <v>0.35</v>
      </c>
      <c r="D45" s="1154">
        <v>1.54</v>
      </c>
      <c r="E45" s="1154">
        <v>15.68</v>
      </c>
      <c r="F45" s="1154">
        <v>1.85</v>
      </c>
      <c r="G45" s="1154">
        <v>0.63420576311526811</v>
      </c>
      <c r="H45" s="1153">
        <v>1.4133519685367217</v>
      </c>
    </row>
    <row r="46" spans="1:8" x14ac:dyDescent="0.2">
      <c r="A46" s="1155">
        <v>1994</v>
      </c>
      <c r="B46" s="1154">
        <v>4.3</v>
      </c>
      <c r="C46" s="1154">
        <v>0.37</v>
      </c>
      <c r="D46" s="1154">
        <v>1.54</v>
      </c>
      <c r="E46" s="1154">
        <v>15.62</v>
      </c>
      <c r="F46" s="1154">
        <v>1.92</v>
      </c>
      <c r="G46" s="1154">
        <v>0.55622669620424248</v>
      </c>
      <c r="H46" s="1153">
        <v>1.2425634901032785</v>
      </c>
    </row>
    <row r="47" spans="1:8" x14ac:dyDescent="0.2">
      <c r="A47" s="1155">
        <v>1995</v>
      </c>
      <c r="B47" s="1154">
        <v>3.95</v>
      </c>
      <c r="C47" s="1154">
        <v>0.36</v>
      </c>
      <c r="D47" s="1154">
        <v>1.54</v>
      </c>
      <c r="E47" s="1154">
        <v>15.39</v>
      </c>
      <c r="F47" s="1154">
        <v>2</v>
      </c>
      <c r="G47" s="1154">
        <v>0.65903155401336755</v>
      </c>
      <c r="H47" s="1153">
        <v>1.4722391315251284</v>
      </c>
    </row>
    <row r="48" spans="1:8" x14ac:dyDescent="0.2">
      <c r="A48" s="1155">
        <v>1996</v>
      </c>
      <c r="B48" s="1154">
        <v>3.51</v>
      </c>
      <c r="C48" s="1154">
        <v>0.33</v>
      </c>
      <c r="D48" s="1154">
        <v>1.54</v>
      </c>
      <c r="E48" s="1154">
        <v>15.76</v>
      </c>
      <c r="F48" s="1154">
        <v>2.12</v>
      </c>
      <c r="G48" s="1154">
        <v>0.72757822366111868</v>
      </c>
      <c r="H48" s="1153">
        <v>1.6253740001970505</v>
      </c>
    </row>
    <row r="49" spans="1:8" x14ac:dyDescent="0.2">
      <c r="A49" s="1155">
        <v>1997</v>
      </c>
      <c r="B49" s="1154">
        <v>3.99</v>
      </c>
      <c r="C49" s="1154">
        <v>0.34</v>
      </c>
      <c r="D49" s="1154">
        <v>1.54</v>
      </c>
      <c r="E49" s="1154">
        <v>18.96</v>
      </c>
      <c r="F49" s="1154">
        <v>2.67</v>
      </c>
      <c r="G49" s="1154">
        <v>0.6968885192588764</v>
      </c>
      <c r="H49" s="1153">
        <v>1.5641964632805891</v>
      </c>
    </row>
    <row r="50" spans="1:8" x14ac:dyDescent="0.2">
      <c r="A50" s="1155">
        <v>1998</v>
      </c>
      <c r="B50" s="1154">
        <v>4.2699999999999996</v>
      </c>
      <c r="C50" s="1154">
        <v>0.37</v>
      </c>
      <c r="D50" s="1154">
        <v>1.54</v>
      </c>
      <c r="E50" s="1154">
        <v>15.87</v>
      </c>
      <c r="F50" s="1154">
        <v>2.13</v>
      </c>
      <c r="G50" s="1154">
        <v>0.73524162407643767</v>
      </c>
      <c r="H50" s="1153">
        <v>1.552525459908326</v>
      </c>
    </row>
    <row r="51" spans="1:8" x14ac:dyDescent="0.2">
      <c r="A51" s="1155">
        <v>1999</v>
      </c>
      <c r="B51" s="1154">
        <v>6.11</v>
      </c>
      <c r="C51" s="1154">
        <v>0.56000000000000005</v>
      </c>
      <c r="D51" s="1154">
        <v>1.54</v>
      </c>
      <c r="E51" s="1154">
        <v>14.85</v>
      </c>
      <c r="F51" s="1154">
        <v>1.98</v>
      </c>
      <c r="G51" s="1154">
        <v>0.77359395116012619</v>
      </c>
      <c r="H51" s="1153">
        <v>1.5408664958324572</v>
      </c>
    </row>
    <row r="52" spans="1:8" x14ac:dyDescent="0.2">
      <c r="A52" s="1155">
        <v>2000</v>
      </c>
      <c r="B52" s="1154">
        <v>6</v>
      </c>
      <c r="C52" s="1154">
        <v>0.49</v>
      </c>
      <c r="D52" s="1154">
        <v>1.54</v>
      </c>
      <c r="E52" s="1154">
        <v>15.51</v>
      </c>
      <c r="F52" s="1154">
        <v>2.1800000000000002</v>
      </c>
      <c r="G52" s="1154">
        <v>0.81194705597768746</v>
      </c>
      <c r="H52" s="1153">
        <v>1.5291954924601936</v>
      </c>
    </row>
    <row r="53" spans="1:8" x14ac:dyDescent="0.2">
      <c r="A53" s="1155">
        <v>2001</v>
      </c>
      <c r="B53" s="1154">
        <v>5.85</v>
      </c>
      <c r="C53" s="1154">
        <v>0.61</v>
      </c>
      <c r="D53" s="1154">
        <v>1.54</v>
      </c>
      <c r="E53" s="1154">
        <v>16.36</v>
      </c>
      <c r="F53" s="1154">
        <v>2.4700000000000002</v>
      </c>
      <c r="G53" s="1154">
        <v>0.85030301689077203</v>
      </c>
      <c r="H53" s="1153">
        <v>1.5175418183781946</v>
      </c>
    </row>
    <row r="54" spans="1:8" x14ac:dyDescent="0.2">
      <c r="A54" s="1155">
        <v>2002</v>
      </c>
      <c r="B54" s="1154">
        <v>6.17</v>
      </c>
      <c r="C54" s="1154">
        <v>0.6</v>
      </c>
      <c r="D54" s="1154">
        <v>1.54</v>
      </c>
      <c r="E54" s="1154">
        <v>15.21</v>
      </c>
      <c r="F54" s="1154">
        <v>2.42</v>
      </c>
      <c r="G54" s="1154">
        <v>0.88865612170833352</v>
      </c>
      <c r="H54" s="1153">
        <v>1.5058708150059315</v>
      </c>
    </row>
    <row r="55" spans="1:8" x14ac:dyDescent="0.2">
      <c r="A55" s="1155">
        <v>2003</v>
      </c>
      <c r="B55" s="1154">
        <v>7.28</v>
      </c>
      <c r="C55" s="1154">
        <v>0.85</v>
      </c>
      <c r="D55" s="1154">
        <v>1.54</v>
      </c>
      <c r="E55" s="1154">
        <v>14.33</v>
      </c>
      <c r="F55" s="1154">
        <v>2.72</v>
      </c>
      <c r="G55" s="1154">
        <v>0.92700844879202227</v>
      </c>
      <c r="H55" s="1153">
        <v>1.4942118509300619</v>
      </c>
    </row>
    <row r="56" spans="1:8" x14ac:dyDescent="0.2">
      <c r="A56" s="1155">
        <v>2004</v>
      </c>
      <c r="B56" s="1154">
        <v>6.6</v>
      </c>
      <c r="C56" s="1154">
        <v>0.79</v>
      </c>
      <c r="D56" s="1154">
        <v>1.54</v>
      </c>
      <c r="E56" s="1154">
        <v>13.3</v>
      </c>
      <c r="F56" s="1154">
        <v>2.66</v>
      </c>
      <c r="G56" s="1154">
        <v>0.96536155360958353</v>
      </c>
      <c r="H56" s="1153">
        <v>1.4825408475577992</v>
      </c>
    </row>
    <row r="57" spans="1:8" x14ac:dyDescent="0.2">
      <c r="A57" s="1155">
        <v>2005</v>
      </c>
      <c r="B57" s="1154">
        <v>5.8</v>
      </c>
      <c r="C57" s="1154">
        <v>0.95</v>
      </c>
      <c r="D57" s="1154">
        <v>1.54</v>
      </c>
      <c r="E57" s="1154">
        <v>12.74</v>
      </c>
      <c r="F57" s="1154">
        <v>2.94</v>
      </c>
      <c r="G57" s="1154">
        <v>0.96536155360958331</v>
      </c>
      <c r="H57" s="1153">
        <v>1.4825408475577992</v>
      </c>
    </row>
    <row r="58" spans="1:8" x14ac:dyDescent="0.2">
      <c r="A58" s="1155">
        <v>2006</v>
      </c>
      <c r="B58" s="1154">
        <v>5.45</v>
      </c>
      <c r="C58" s="1154">
        <v>1.06</v>
      </c>
      <c r="D58" s="1154">
        <v>1.54</v>
      </c>
      <c r="E58" s="1154">
        <v>12.38</v>
      </c>
      <c r="F58" s="1154">
        <v>3.05</v>
      </c>
      <c r="G58" s="1154">
        <v>0.96002862779117293</v>
      </c>
      <c r="H58" s="1153">
        <v>1.4905514327445251</v>
      </c>
    </row>
    <row r="59" spans="1:8" x14ac:dyDescent="0.2">
      <c r="A59" s="1155">
        <v>2007</v>
      </c>
      <c r="B59" s="1154">
        <v>5.69</v>
      </c>
      <c r="C59" s="1154">
        <v>0.92</v>
      </c>
      <c r="D59" s="1154">
        <v>1.54</v>
      </c>
      <c r="E59" s="1154">
        <v>12.66</v>
      </c>
      <c r="F59" s="1154">
        <v>3.06</v>
      </c>
      <c r="G59" s="1154">
        <v>0.96435443093757256</v>
      </c>
      <c r="H59" s="1153">
        <v>1.4980751867873054</v>
      </c>
    </row>
    <row r="60" spans="1:8" x14ac:dyDescent="0.2">
      <c r="A60" s="1155">
        <v>2008</v>
      </c>
      <c r="B60" s="1154">
        <v>5.72</v>
      </c>
      <c r="C60" s="1154">
        <v>1.05</v>
      </c>
      <c r="D60" s="1154">
        <v>1.54</v>
      </c>
      <c r="E60" s="1154">
        <v>12.05</v>
      </c>
      <c r="F60" s="1154">
        <v>3.27</v>
      </c>
      <c r="G60" s="1154">
        <v>0.95748798688235615</v>
      </c>
      <c r="H60" s="1153">
        <v>1.5086474199360194</v>
      </c>
    </row>
    <row r="61" spans="1:8" x14ac:dyDescent="0.2">
      <c r="A61" s="1155">
        <v>2009</v>
      </c>
      <c r="B61" s="1154">
        <v>5.31</v>
      </c>
      <c r="C61" s="1154">
        <v>0.65</v>
      </c>
      <c r="D61" s="1154">
        <v>1.54</v>
      </c>
      <c r="E61" s="1154">
        <v>10.57</v>
      </c>
      <c r="F61" s="1154">
        <v>1.78</v>
      </c>
      <c r="G61" s="1154">
        <v>0.95556524353463523</v>
      </c>
      <c r="H61" s="1153">
        <v>1.5153372748199589</v>
      </c>
    </row>
    <row r="62" spans="1:8" x14ac:dyDescent="0.2">
      <c r="A62" s="1155">
        <v>2010</v>
      </c>
      <c r="B62" s="1154">
        <v>5.54</v>
      </c>
      <c r="C62" s="1154">
        <v>0.75</v>
      </c>
      <c r="D62" s="1154">
        <v>1.54</v>
      </c>
      <c r="E62" s="1154">
        <v>11.42</v>
      </c>
      <c r="F62" s="1154">
        <v>2.17</v>
      </c>
      <c r="G62" s="1154">
        <v>0.94942346747909145</v>
      </c>
      <c r="H62" s="1153">
        <v>1.5216545301913755</v>
      </c>
    </row>
    <row r="63" spans="1:8" x14ac:dyDescent="0.2">
      <c r="A63" s="1155">
        <v>2011</v>
      </c>
      <c r="B63" s="1154">
        <v>5.77</v>
      </c>
      <c r="C63" s="1154">
        <v>0.86</v>
      </c>
      <c r="D63" s="1154">
        <v>1.54</v>
      </c>
      <c r="E63" s="1154">
        <v>12.26</v>
      </c>
      <c r="F63" s="1154">
        <v>2.56</v>
      </c>
      <c r="G63" s="1154">
        <v>0.94361449702261657</v>
      </c>
      <c r="H63" s="1153">
        <v>1.5276294712323211</v>
      </c>
    </row>
    <row r="64" spans="1:8" x14ac:dyDescent="0.2">
      <c r="A64" s="1155">
        <v>2012</v>
      </c>
      <c r="B64" s="1154">
        <v>6.48</v>
      </c>
      <c r="C64" s="1154">
        <v>0.8</v>
      </c>
      <c r="D64" s="1154">
        <v>1.54</v>
      </c>
      <c r="E64" s="1154">
        <v>13.83</v>
      </c>
      <c r="F64" s="1154">
        <v>2.33</v>
      </c>
      <c r="G64" s="1154">
        <v>0.93587839504330084</v>
      </c>
      <c r="H64" s="1153">
        <v>1.5332891875660706</v>
      </c>
    </row>
    <row r="65" spans="1:8" x14ac:dyDescent="0.2">
      <c r="A65" s="1155">
        <v>2013</v>
      </c>
      <c r="B65" s="1154">
        <v>6.56</v>
      </c>
      <c r="C65" s="1154">
        <v>0.83</v>
      </c>
      <c r="D65" s="1154">
        <v>1.54</v>
      </c>
      <c r="E65" s="1154">
        <v>13.2</v>
      </c>
      <c r="F65" s="1154">
        <v>2.36</v>
      </c>
      <c r="G65" s="1154">
        <v>0.93289233192772081</v>
      </c>
      <c r="H65" s="1153">
        <v>1.5386579839013561</v>
      </c>
    </row>
    <row r="66" spans="1:8" x14ac:dyDescent="0.2">
      <c r="A66" s="1155">
        <v>2014</v>
      </c>
      <c r="B66" s="1154">
        <v>6.63</v>
      </c>
      <c r="C66" s="1154">
        <v>0.89</v>
      </c>
      <c r="D66" s="1154">
        <v>1.54</v>
      </c>
      <c r="E66" s="1154">
        <v>13.38</v>
      </c>
      <c r="F66" s="1154">
        <v>2.4700000000000002</v>
      </c>
      <c r="G66" s="1154">
        <v>0.93014361372732668</v>
      </c>
      <c r="H66" s="1153">
        <v>1.5437577289396569</v>
      </c>
    </row>
    <row r="67" spans="1:8" x14ac:dyDescent="0.2">
      <c r="A67" s="1155">
        <v>2015</v>
      </c>
      <c r="B67" s="1154">
        <v>6.64</v>
      </c>
      <c r="C67" s="1154">
        <v>0.95</v>
      </c>
      <c r="D67" s="1154">
        <v>1.54</v>
      </c>
      <c r="E67" s="1154">
        <v>13.65</v>
      </c>
      <c r="F67" s="1154">
        <v>2.59</v>
      </c>
      <c r="G67" s="1154">
        <v>0.92541669572855401</v>
      </c>
      <c r="H67" s="1153">
        <v>1.5486081531094191</v>
      </c>
    </row>
    <row r="68" spans="1:8" x14ac:dyDescent="0.2">
      <c r="A68" s="1155">
        <v>2016</v>
      </c>
      <c r="B68" s="1154">
        <v>6.63</v>
      </c>
      <c r="C68" s="1154">
        <v>0.96</v>
      </c>
      <c r="D68" s="1154">
        <v>1.54</v>
      </c>
      <c r="E68" s="1154">
        <v>13.37</v>
      </c>
      <c r="F68" s="1154">
        <v>2.5499999999999998</v>
      </c>
      <c r="G68" s="1154">
        <v>0.92761483514833687</v>
      </c>
      <c r="H68" s="1153">
        <v>1.5486081531094191</v>
      </c>
    </row>
    <row r="69" spans="1:8" x14ac:dyDescent="0.2">
      <c r="A69" s="1155">
        <v>2017</v>
      </c>
      <c r="B69" s="1154">
        <v>6.59</v>
      </c>
      <c r="C69" s="1154">
        <v>0.97</v>
      </c>
      <c r="D69" s="1154">
        <v>1.54</v>
      </c>
      <c r="E69" s="1154">
        <v>14.01</v>
      </c>
      <c r="F69" s="1154">
        <v>2.6</v>
      </c>
      <c r="G69" s="1154">
        <v>0.92761483514833687</v>
      </c>
      <c r="H69" s="1153">
        <v>1.5486081531094191</v>
      </c>
    </row>
    <row r="70" spans="1:8" x14ac:dyDescent="0.2">
      <c r="A70" s="1155">
        <v>2018</v>
      </c>
      <c r="B70" s="1154">
        <v>6.34</v>
      </c>
      <c r="C70" s="1154">
        <v>1.03</v>
      </c>
      <c r="D70" s="1154">
        <v>1.54</v>
      </c>
      <c r="E70" s="1154">
        <v>14.15</v>
      </c>
      <c r="F70" s="1154">
        <v>2.78</v>
      </c>
      <c r="G70" s="1154">
        <v>0.92761483514833687</v>
      </c>
      <c r="H70" s="1153">
        <v>1.5486081531094191</v>
      </c>
    </row>
    <row r="71" spans="1:8" x14ac:dyDescent="0.2">
      <c r="A71" s="1155">
        <v>2019</v>
      </c>
      <c r="B71" s="1154">
        <v>5.97</v>
      </c>
      <c r="C71" s="1154">
        <v>1.08</v>
      </c>
      <c r="D71" s="1154">
        <v>1.54</v>
      </c>
      <c r="E71" s="1154">
        <v>12.25</v>
      </c>
      <c r="F71" s="1154">
        <v>2.42</v>
      </c>
      <c r="G71" s="1154">
        <v>0.92761483514833687</v>
      </c>
      <c r="H71" s="1153">
        <v>1.5486081531094191</v>
      </c>
    </row>
    <row r="72" spans="1:8" x14ac:dyDescent="0.2">
      <c r="A72" s="1155">
        <v>2020</v>
      </c>
      <c r="B72" s="1154">
        <v>5.88</v>
      </c>
      <c r="C72" s="1154">
        <v>1.01</v>
      </c>
      <c r="D72" s="1154">
        <v>1.54</v>
      </c>
      <c r="E72" s="1154">
        <v>12.31</v>
      </c>
      <c r="F72" s="1154">
        <v>2.44</v>
      </c>
      <c r="G72" s="1154">
        <v>0.92761483514833698</v>
      </c>
      <c r="H72" s="1153">
        <v>1.54860815310942</v>
      </c>
    </row>
    <row r="73" spans="1:8" x14ac:dyDescent="0.2">
      <c r="A73" s="1152"/>
      <c r="B73" s="1151"/>
      <c r="C73" s="1151"/>
      <c r="D73" s="1151"/>
      <c r="E73" s="1151"/>
      <c r="F73" s="1151"/>
      <c r="G73" s="1151"/>
      <c r="H73" s="1150"/>
    </row>
    <row r="74" spans="1:8" ht="14.25" x14ac:dyDescent="0.2">
      <c r="A74" s="1115" t="s">
        <v>1050</v>
      </c>
    </row>
    <row r="75" spans="1:8" x14ac:dyDescent="0.2">
      <c r="A75" s="539" t="s">
        <v>281</v>
      </c>
    </row>
    <row r="76" spans="1:8" ht="14.25" x14ac:dyDescent="0.2">
      <c r="A76" s="1115" t="s">
        <v>1051</v>
      </c>
    </row>
    <row r="77" spans="1:8" ht="14.25" x14ac:dyDescent="0.2">
      <c r="A77" s="1115" t="s">
        <v>1052</v>
      </c>
    </row>
    <row r="78" spans="1:8" x14ac:dyDescent="0.2">
      <c r="A78" s="538" t="s">
        <v>281</v>
      </c>
    </row>
    <row r="79" spans="1:8" ht="14.25" x14ac:dyDescent="0.2">
      <c r="A79" s="1115" t="s">
        <v>1053</v>
      </c>
    </row>
  </sheetData>
  <mergeCells count="3">
    <mergeCell ref="A1:B1"/>
    <mergeCell ref="B4:D4"/>
    <mergeCell ref="E4:F4"/>
  </mergeCells>
  <hyperlinks>
    <hyperlink ref="A1" location="Contents!A1" display="To table of contents" xr:uid="{920DC170-466D-44AC-8C33-1A827FF9EBE1}"/>
    <hyperlink ref="A78" r:id="rId1" display="Documentation' on the website of the Dutch Emission Registration." xr:uid="{360F8449-2A74-45C1-987F-0FEE3946492D}"/>
    <hyperlink ref="A75" r:id="rId2" xr:uid="{F67BA9D5-1ECB-401A-B3A8-1870872C726E}"/>
  </hyperlinks>
  <pageMargins left="0.49" right="0.46" top="0.39" bottom="0.43" header="0.23" footer="0.32"/>
  <pageSetup paperSize="9" scale="55" orientation="landscape" r:id="rId3"/>
  <headerFooter alignWithMargins="0"/>
  <customProperties>
    <customPr name="EpmWorksheetKeyString_GUID" r:id="rId4"/>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58369-DC1E-40B7-8FE9-09B8D1E58C5C}">
  <sheetPr>
    <tabColor theme="4" tint="0.79998168889431442"/>
    <pageSetUpPr fitToPage="1"/>
  </sheetPr>
  <dimension ref="A1:H45"/>
  <sheetViews>
    <sheetView zoomScale="85" zoomScaleNormal="85" workbookViewId="0">
      <selection activeCell="H22" sqref="H22"/>
    </sheetView>
  </sheetViews>
  <sheetFormatPr defaultColWidth="10.6640625" defaultRowHeight="12.75" x14ac:dyDescent="0.2"/>
  <cols>
    <col min="1" max="1" width="18" style="1045" customWidth="1"/>
    <col min="2" max="6" width="12" style="1045" customWidth="1"/>
    <col min="7" max="8" width="14.83203125" style="1045" customWidth="1"/>
    <col min="9" max="9" width="59.83203125" style="1045" customWidth="1"/>
    <col min="10" max="10" width="12" style="1045" customWidth="1"/>
    <col min="11" max="16384" width="10.6640625" style="1045"/>
  </cols>
  <sheetData>
    <row r="1" spans="1:8" ht="27.75" customHeight="1" x14ac:dyDescent="0.2">
      <c r="A1" s="1402" t="s">
        <v>2</v>
      </c>
      <c r="B1" s="1402"/>
    </row>
    <row r="2" spans="1:8" ht="20.25" x14ac:dyDescent="0.3">
      <c r="A2" s="1071" t="s">
        <v>1054</v>
      </c>
      <c r="H2" s="1115" t="s">
        <v>190</v>
      </c>
    </row>
    <row r="3" spans="1:8" x14ac:dyDescent="0.2">
      <c r="A3" s="1067"/>
      <c r="B3" s="1070" t="s">
        <v>1040</v>
      </c>
      <c r="C3" s="1065"/>
      <c r="D3" s="1065"/>
      <c r="E3" s="1065"/>
      <c r="F3" s="1066"/>
      <c r="G3" s="1169" t="s">
        <v>41</v>
      </c>
      <c r="H3" s="1160"/>
    </row>
    <row r="4" spans="1:8" x14ac:dyDescent="0.2">
      <c r="A4" s="1064"/>
      <c r="B4" s="1462" t="s">
        <v>1041</v>
      </c>
      <c r="C4" s="1462"/>
      <c r="D4" s="1463"/>
      <c r="E4" s="1464" t="s">
        <v>1042</v>
      </c>
      <c r="F4" s="1463"/>
      <c r="G4" s="1168" t="s">
        <v>8</v>
      </c>
      <c r="H4" s="1167" t="s">
        <v>44</v>
      </c>
    </row>
    <row r="5" spans="1:8" ht="14.25" x14ac:dyDescent="0.2">
      <c r="A5" s="1064"/>
      <c r="B5" s="1164" t="s">
        <v>1043</v>
      </c>
      <c r="C5" s="1164" t="s">
        <v>1044</v>
      </c>
      <c r="D5" s="1046" t="s">
        <v>1045</v>
      </c>
      <c r="E5" s="1164" t="s">
        <v>1043</v>
      </c>
      <c r="F5" s="1164" t="s">
        <v>1044</v>
      </c>
      <c r="G5" s="1166" t="s">
        <v>342</v>
      </c>
      <c r="H5" s="1165" t="s">
        <v>342</v>
      </c>
    </row>
    <row r="6" spans="1:8" ht="14.25" x14ac:dyDescent="0.2">
      <c r="A6" s="1064"/>
      <c r="B6" s="1164" t="s">
        <v>1055</v>
      </c>
      <c r="C6" s="1163" t="s">
        <v>341</v>
      </c>
      <c r="D6" s="1046" t="s">
        <v>1056</v>
      </c>
      <c r="E6" s="1164" t="s">
        <v>1057</v>
      </c>
      <c r="F6" s="1163" t="s">
        <v>341</v>
      </c>
      <c r="G6" s="1074"/>
      <c r="H6" s="1046"/>
    </row>
    <row r="7" spans="1:8" x14ac:dyDescent="0.2">
      <c r="A7" s="1067"/>
      <c r="B7" s="1162" t="s">
        <v>187</v>
      </c>
      <c r="C7" s="1161"/>
      <c r="D7" s="1161"/>
      <c r="E7" s="1161"/>
      <c r="F7" s="1161"/>
      <c r="G7" s="1161"/>
      <c r="H7" s="1160"/>
    </row>
    <row r="8" spans="1:8" x14ac:dyDescent="0.2">
      <c r="A8" s="1064"/>
      <c r="H8" s="1178"/>
    </row>
    <row r="9" spans="1:8" x14ac:dyDescent="0.2">
      <c r="A9" s="1155">
        <v>1990</v>
      </c>
      <c r="B9" s="1177">
        <v>16.59</v>
      </c>
      <c r="C9" s="1177">
        <v>14.2</v>
      </c>
      <c r="D9" s="1177">
        <v>10</v>
      </c>
      <c r="E9" s="1177">
        <v>15</v>
      </c>
      <c r="F9" s="1177">
        <v>13.79</v>
      </c>
      <c r="G9" s="1175">
        <v>934.16248667232765</v>
      </c>
      <c r="H9" s="1174">
        <v>20.239999999999995</v>
      </c>
    </row>
    <row r="10" spans="1:8" x14ac:dyDescent="0.2">
      <c r="A10" s="1155">
        <v>1991</v>
      </c>
      <c r="B10" s="1177">
        <v>15.87</v>
      </c>
      <c r="C10" s="1177">
        <v>14.13</v>
      </c>
      <c r="D10" s="1177">
        <v>10</v>
      </c>
      <c r="E10" s="1177">
        <v>14.74</v>
      </c>
      <c r="F10" s="1177">
        <v>13.84</v>
      </c>
      <c r="G10" s="1175">
        <v>934.13260688104106</v>
      </c>
      <c r="H10" s="1174">
        <v>20.239999999999998</v>
      </c>
    </row>
    <row r="11" spans="1:8" x14ac:dyDescent="0.2">
      <c r="A11" s="1155">
        <v>1992</v>
      </c>
      <c r="B11" s="1177">
        <v>15.2</v>
      </c>
      <c r="C11" s="1177">
        <v>14.07</v>
      </c>
      <c r="D11" s="1177">
        <v>10</v>
      </c>
      <c r="E11" s="1177">
        <v>14.49</v>
      </c>
      <c r="F11" s="1177">
        <v>13.88</v>
      </c>
      <c r="G11" s="1175">
        <v>934.13260688104117</v>
      </c>
      <c r="H11" s="1174">
        <v>20.239999999999998</v>
      </c>
    </row>
    <row r="12" spans="1:8" x14ac:dyDescent="0.2">
      <c r="A12" s="1155">
        <v>1993</v>
      </c>
      <c r="B12" s="1177">
        <v>14.56</v>
      </c>
      <c r="C12" s="1177">
        <v>14.01</v>
      </c>
      <c r="D12" s="1177">
        <v>10</v>
      </c>
      <c r="E12" s="1177">
        <v>14.23</v>
      </c>
      <c r="F12" s="1177">
        <v>13.92</v>
      </c>
      <c r="G12" s="1175">
        <v>934.43303543545176</v>
      </c>
      <c r="H12" s="1174">
        <v>20.239999999999991</v>
      </c>
    </row>
    <row r="13" spans="1:8" x14ac:dyDescent="0.2">
      <c r="A13" s="1155">
        <v>1994</v>
      </c>
      <c r="B13" s="1177">
        <v>13.96</v>
      </c>
      <c r="C13" s="1177">
        <v>13.96</v>
      </c>
      <c r="D13" s="1177">
        <v>10</v>
      </c>
      <c r="E13" s="1177">
        <v>13.96</v>
      </c>
      <c r="F13" s="1177">
        <v>13.96</v>
      </c>
      <c r="G13" s="1175">
        <v>934.43313571141516</v>
      </c>
      <c r="H13" s="1174">
        <v>20.240000000000006</v>
      </c>
    </row>
    <row r="14" spans="1:8" x14ac:dyDescent="0.2">
      <c r="A14" s="1155">
        <v>1995</v>
      </c>
      <c r="B14" s="1177">
        <v>13.65</v>
      </c>
      <c r="C14" s="1177">
        <v>13.65</v>
      </c>
      <c r="D14" s="1177">
        <v>10</v>
      </c>
      <c r="E14" s="1177">
        <v>13.65</v>
      </c>
      <c r="F14" s="1177">
        <v>13.65</v>
      </c>
      <c r="G14" s="1175">
        <v>934.43298991922916</v>
      </c>
      <c r="H14" s="1174">
        <v>20.239999999999995</v>
      </c>
    </row>
    <row r="15" spans="1:8" x14ac:dyDescent="0.2">
      <c r="A15" s="1155">
        <v>1996</v>
      </c>
      <c r="B15" s="1177">
        <v>13.32</v>
      </c>
      <c r="C15" s="1177">
        <v>13.32</v>
      </c>
      <c r="D15" s="1177">
        <v>10</v>
      </c>
      <c r="E15" s="1177">
        <v>13.32</v>
      </c>
      <c r="F15" s="1177">
        <v>13.32</v>
      </c>
      <c r="G15" s="1175">
        <v>932.99139424873499</v>
      </c>
      <c r="H15" s="1174">
        <v>20.239999999999998</v>
      </c>
    </row>
    <row r="16" spans="1:8" x14ac:dyDescent="0.2">
      <c r="A16" s="1155">
        <v>1997</v>
      </c>
      <c r="B16" s="1177">
        <v>12.99</v>
      </c>
      <c r="C16" s="1177">
        <v>12.99</v>
      </c>
      <c r="D16" s="1177">
        <v>10</v>
      </c>
      <c r="E16" s="1177">
        <v>12.99</v>
      </c>
      <c r="F16" s="1177">
        <v>12.99</v>
      </c>
      <c r="G16" s="1175">
        <v>931.55001044176834</v>
      </c>
      <c r="H16" s="1174">
        <v>20.240000000000002</v>
      </c>
    </row>
    <row r="17" spans="1:8" x14ac:dyDescent="0.2">
      <c r="A17" s="1155">
        <v>1998</v>
      </c>
      <c r="B17" s="1177">
        <v>12.69</v>
      </c>
      <c r="C17" s="1177">
        <v>12.69</v>
      </c>
      <c r="D17" s="1177">
        <v>10</v>
      </c>
      <c r="E17" s="1177">
        <v>12.69</v>
      </c>
      <c r="F17" s="1177">
        <v>12.69</v>
      </c>
      <c r="G17" s="1175">
        <v>930.65223575920413</v>
      </c>
      <c r="H17" s="1174">
        <v>20.239999999999998</v>
      </c>
    </row>
    <row r="18" spans="1:8" x14ac:dyDescent="0.2">
      <c r="A18" s="1155">
        <v>1999</v>
      </c>
      <c r="B18" s="1177">
        <v>12.39</v>
      </c>
      <c r="C18" s="1177">
        <v>12.39</v>
      </c>
      <c r="D18" s="1177">
        <v>10</v>
      </c>
      <c r="E18" s="1177">
        <v>12.39</v>
      </c>
      <c r="F18" s="1177">
        <v>12.39</v>
      </c>
      <c r="G18" s="1175">
        <v>929.60605034936509</v>
      </c>
      <c r="H18" s="1174">
        <v>20.239999999999991</v>
      </c>
    </row>
    <row r="19" spans="1:8" x14ac:dyDescent="0.2">
      <c r="A19" s="1155">
        <v>2000</v>
      </c>
      <c r="B19" s="1177">
        <v>12.12</v>
      </c>
      <c r="C19" s="1177">
        <v>12.12</v>
      </c>
      <c r="D19" s="1177">
        <v>10</v>
      </c>
      <c r="E19" s="1177">
        <v>12.12</v>
      </c>
      <c r="F19" s="1177">
        <v>12.12</v>
      </c>
      <c r="G19" s="1175">
        <v>928.43261848080022</v>
      </c>
      <c r="H19" s="1174">
        <v>20.240000000000002</v>
      </c>
    </row>
    <row r="20" spans="1:8" x14ac:dyDescent="0.2">
      <c r="A20" s="1155">
        <v>2001</v>
      </c>
      <c r="B20" s="1177">
        <v>11.86</v>
      </c>
      <c r="C20" s="1177">
        <v>11.86</v>
      </c>
      <c r="D20" s="1177">
        <v>10</v>
      </c>
      <c r="E20" s="1177">
        <v>11.86</v>
      </c>
      <c r="F20" s="1177">
        <v>11.86</v>
      </c>
      <c r="G20" s="1175">
        <v>927.14904848333128</v>
      </c>
      <c r="H20" s="1174">
        <v>20.239999999999998</v>
      </c>
    </row>
    <row r="21" spans="1:8" x14ac:dyDescent="0.2">
      <c r="A21" s="1155">
        <v>2002</v>
      </c>
      <c r="B21" s="1177">
        <v>11.62</v>
      </c>
      <c r="C21" s="1177">
        <v>11.62</v>
      </c>
      <c r="D21" s="1177">
        <v>10</v>
      </c>
      <c r="E21" s="1177">
        <v>11.62</v>
      </c>
      <c r="F21" s="1177">
        <v>11.62</v>
      </c>
      <c r="G21" s="1175">
        <v>925.76968772449584</v>
      </c>
      <c r="H21" s="1174">
        <v>20.239999999999998</v>
      </c>
    </row>
    <row r="22" spans="1:8" x14ac:dyDescent="0.2">
      <c r="A22" s="1155">
        <v>2003</v>
      </c>
      <c r="B22" s="1177">
        <v>11.33</v>
      </c>
      <c r="C22" s="1177">
        <v>11.33</v>
      </c>
      <c r="D22" s="1177">
        <v>10</v>
      </c>
      <c r="E22" s="1177">
        <v>11.33</v>
      </c>
      <c r="F22" s="1177">
        <v>11.33</v>
      </c>
      <c r="G22" s="1175">
        <v>924.30634951425873</v>
      </c>
      <c r="H22" s="1174">
        <v>20.240000000000006</v>
      </c>
    </row>
    <row r="23" spans="1:8" x14ac:dyDescent="0.2">
      <c r="A23" s="1155">
        <v>2004</v>
      </c>
      <c r="B23" s="1177">
        <v>11.06</v>
      </c>
      <c r="C23" s="1177">
        <v>11.06</v>
      </c>
      <c r="D23" s="1177">
        <v>10</v>
      </c>
      <c r="E23" s="1177">
        <v>11.06</v>
      </c>
      <c r="F23" s="1177">
        <v>11.06</v>
      </c>
      <c r="G23" s="1175">
        <v>922.76911076065198</v>
      </c>
      <c r="H23" s="1174">
        <v>20.239999999999998</v>
      </c>
    </row>
    <row r="24" spans="1:8" x14ac:dyDescent="0.2">
      <c r="A24" s="1155">
        <v>2005</v>
      </c>
      <c r="B24" s="1177">
        <v>10.8</v>
      </c>
      <c r="C24" s="1177">
        <v>10.8</v>
      </c>
      <c r="D24" s="1177">
        <v>10</v>
      </c>
      <c r="E24" s="1177">
        <v>10.8</v>
      </c>
      <c r="F24" s="1177">
        <v>10.8</v>
      </c>
      <c r="G24" s="1175">
        <v>921.06272342565546</v>
      </c>
      <c r="H24" s="1174">
        <v>20.239999999999998</v>
      </c>
    </row>
    <row r="25" spans="1:8" x14ac:dyDescent="0.2">
      <c r="A25" s="1155">
        <v>2006</v>
      </c>
      <c r="B25" s="1177">
        <v>10.55</v>
      </c>
      <c r="C25" s="1177">
        <v>10.55</v>
      </c>
      <c r="D25" s="1177">
        <v>10</v>
      </c>
      <c r="E25" s="1177">
        <v>10.55</v>
      </c>
      <c r="F25" s="1177">
        <v>10.55</v>
      </c>
      <c r="G25" s="1175">
        <v>919.57876307200956</v>
      </c>
      <c r="H25" s="1174">
        <v>20.239999999999995</v>
      </c>
    </row>
    <row r="26" spans="1:8" x14ac:dyDescent="0.2">
      <c r="A26" s="1155">
        <v>2007</v>
      </c>
      <c r="B26" s="1177">
        <v>10.32</v>
      </c>
      <c r="C26" s="1177">
        <v>10.32</v>
      </c>
      <c r="D26" s="1177">
        <v>10</v>
      </c>
      <c r="E26" s="1177">
        <v>10.32</v>
      </c>
      <c r="F26" s="1177">
        <v>10.32</v>
      </c>
      <c r="G26" s="1175">
        <v>918.01534858938544</v>
      </c>
      <c r="H26" s="1174">
        <v>20.240000000000006</v>
      </c>
    </row>
    <row r="27" spans="1:8" x14ac:dyDescent="0.2">
      <c r="A27" s="1155">
        <v>2008</v>
      </c>
      <c r="B27" s="1177">
        <v>10.1</v>
      </c>
      <c r="C27" s="1177">
        <v>10.1</v>
      </c>
      <c r="D27" s="1177">
        <v>10</v>
      </c>
      <c r="E27" s="1177">
        <v>10.1</v>
      </c>
      <c r="F27" s="1177">
        <v>10.1</v>
      </c>
      <c r="G27" s="1175">
        <v>916.37020884664673</v>
      </c>
      <c r="H27" s="1174">
        <v>20.239999999999995</v>
      </c>
    </row>
    <row r="28" spans="1:8" x14ac:dyDescent="0.2">
      <c r="A28" s="1155">
        <v>2009</v>
      </c>
      <c r="B28" s="1176">
        <v>11.49</v>
      </c>
      <c r="C28" s="1176">
        <v>12.39</v>
      </c>
      <c r="D28" s="1177">
        <v>10</v>
      </c>
      <c r="E28" s="1176">
        <v>11.48</v>
      </c>
      <c r="F28" s="1176">
        <v>12.51</v>
      </c>
      <c r="G28" s="1175">
        <v>914.64073659691542</v>
      </c>
      <c r="H28" s="1174">
        <v>20.239999999999995</v>
      </c>
    </row>
    <row r="29" spans="1:8" x14ac:dyDescent="0.2">
      <c r="A29" s="1155">
        <v>2010</v>
      </c>
      <c r="B29" s="1176">
        <v>11.39</v>
      </c>
      <c r="C29" s="1176">
        <v>12.44</v>
      </c>
      <c r="D29" s="1177">
        <v>10</v>
      </c>
      <c r="E29" s="1176">
        <v>11.47</v>
      </c>
      <c r="F29" s="1176">
        <v>12.64</v>
      </c>
      <c r="G29" s="1175">
        <v>912.82397678015309</v>
      </c>
      <c r="H29" s="1174">
        <v>20.239999999999991</v>
      </c>
    </row>
    <row r="30" spans="1:8" x14ac:dyDescent="0.2">
      <c r="A30" s="1155">
        <v>2011</v>
      </c>
      <c r="B30" s="1176">
        <v>11.27</v>
      </c>
      <c r="C30" s="1176">
        <v>12.39</v>
      </c>
      <c r="D30" s="1177">
        <v>10</v>
      </c>
      <c r="E30" s="1176">
        <v>11.42</v>
      </c>
      <c r="F30" s="1176">
        <v>12.64</v>
      </c>
      <c r="G30" s="1175">
        <v>910.91661106839911</v>
      </c>
      <c r="H30" s="1174">
        <v>20.239999999999995</v>
      </c>
    </row>
    <row r="31" spans="1:8" x14ac:dyDescent="0.2">
      <c r="A31" s="1155">
        <v>2012</v>
      </c>
      <c r="B31" s="1176">
        <v>10.74</v>
      </c>
      <c r="C31" s="1176">
        <v>11.55</v>
      </c>
      <c r="D31" s="1177">
        <v>10</v>
      </c>
      <c r="E31" s="1176">
        <v>10.71</v>
      </c>
      <c r="F31" s="1176">
        <v>11.66</v>
      </c>
      <c r="G31" s="1175">
        <v>908.91493851629718</v>
      </c>
      <c r="H31" s="1174">
        <v>20.239999999999995</v>
      </c>
    </row>
    <row r="32" spans="1:8" x14ac:dyDescent="0.2">
      <c r="A32" s="1155">
        <v>2013</v>
      </c>
      <c r="B32" s="1176">
        <v>10.51</v>
      </c>
      <c r="C32" s="1176">
        <v>11.27</v>
      </c>
      <c r="D32" s="1177">
        <v>10</v>
      </c>
      <c r="E32" s="1176">
        <v>10.5</v>
      </c>
      <c r="F32" s="1176">
        <v>11.41</v>
      </c>
      <c r="G32" s="1175">
        <v>906.81485209862842</v>
      </c>
      <c r="H32" s="1174">
        <v>20.239999999999998</v>
      </c>
    </row>
    <row r="33" spans="1:8" x14ac:dyDescent="0.2">
      <c r="A33" s="1155">
        <v>2014</v>
      </c>
      <c r="B33" s="1176">
        <v>10.29</v>
      </c>
      <c r="C33" s="1176">
        <v>11.03</v>
      </c>
      <c r="D33" s="1177">
        <v>10</v>
      </c>
      <c r="E33" s="1176">
        <v>10.28</v>
      </c>
      <c r="F33" s="1176">
        <v>11.16</v>
      </c>
      <c r="G33" s="1175">
        <v>904.61181083216445</v>
      </c>
      <c r="H33" s="1174">
        <v>20.240000000000006</v>
      </c>
    </row>
    <row r="34" spans="1:8" x14ac:dyDescent="0.2">
      <c r="A34" s="1155">
        <v>2015</v>
      </c>
      <c r="B34" s="1176">
        <v>10.09</v>
      </c>
      <c r="C34" s="1176">
        <v>10.79</v>
      </c>
      <c r="D34" s="1177">
        <v>10</v>
      </c>
      <c r="E34" s="1176">
        <v>10.07</v>
      </c>
      <c r="F34" s="1176">
        <v>10.92</v>
      </c>
      <c r="G34" s="1175">
        <v>902.30080708841888</v>
      </c>
      <c r="H34" s="1174">
        <v>20.239999999999998</v>
      </c>
    </row>
    <row r="35" spans="1:8" x14ac:dyDescent="0.2">
      <c r="A35" s="1155">
        <v>2016</v>
      </c>
      <c r="B35" s="1176">
        <v>9.9</v>
      </c>
      <c r="C35" s="1176">
        <v>10.64</v>
      </c>
      <c r="D35" s="1177">
        <v>10</v>
      </c>
      <c r="E35" s="1176">
        <v>9.8800000000000008</v>
      </c>
      <c r="F35" s="1176">
        <v>10.72</v>
      </c>
      <c r="G35" s="1175">
        <v>902.30080708841876</v>
      </c>
      <c r="H35" s="1174">
        <v>20.239999999999998</v>
      </c>
    </row>
    <row r="36" spans="1:8" x14ac:dyDescent="0.2">
      <c r="A36" s="1155">
        <v>2017</v>
      </c>
      <c r="B36" s="1176">
        <v>9.69</v>
      </c>
      <c r="C36" s="1176">
        <v>10.35</v>
      </c>
      <c r="D36" s="1177">
        <v>10</v>
      </c>
      <c r="E36" s="1176">
        <v>9.67</v>
      </c>
      <c r="F36" s="1176">
        <v>10.49</v>
      </c>
      <c r="G36" s="1175">
        <v>902.30080708841876</v>
      </c>
      <c r="H36" s="1174">
        <v>20.239999999999998</v>
      </c>
    </row>
    <row r="37" spans="1:8" x14ac:dyDescent="0.2">
      <c r="A37" s="1155">
        <v>2018</v>
      </c>
      <c r="B37" s="1176">
        <v>10.029999999999999</v>
      </c>
      <c r="C37" s="1176">
        <v>10.91</v>
      </c>
      <c r="D37" s="1177">
        <v>10</v>
      </c>
      <c r="E37" s="1176">
        <v>9.74</v>
      </c>
      <c r="F37" s="1176">
        <v>10.47</v>
      </c>
      <c r="G37" s="1175">
        <v>902.30080708841876</v>
      </c>
      <c r="H37" s="1174">
        <v>20.239999999999998</v>
      </c>
    </row>
    <row r="38" spans="1:8" x14ac:dyDescent="0.2">
      <c r="A38" s="1155">
        <v>2019</v>
      </c>
      <c r="B38" s="1176">
        <v>9.83</v>
      </c>
      <c r="C38" s="1176">
        <v>10.66</v>
      </c>
      <c r="D38" s="1177">
        <v>10</v>
      </c>
      <c r="E38" s="1176">
        <v>9.56</v>
      </c>
      <c r="F38" s="1176">
        <v>10.25</v>
      </c>
      <c r="G38" s="1175">
        <v>902.30080708841899</v>
      </c>
      <c r="H38" s="1174">
        <v>20.239999999999998</v>
      </c>
    </row>
    <row r="39" spans="1:8" x14ac:dyDescent="0.2">
      <c r="A39" s="1152">
        <v>2020</v>
      </c>
      <c r="B39" s="1172">
        <v>9.6818903403420844</v>
      </c>
      <c r="C39" s="1172">
        <v>10.572194876416068</v>
      </c>
      <c r="D39" s="1173">
        <v>10</v>
      </c>
      <c r="E39" s="1172">
        <v>9.4383226382622958</v>
      </c>
      <c r="F39" s="1172">
        <v>10.172310940699624</v>
      </c>
      <c r="G39" s="1171">
        <v>902.30080708841899</v>
      </c>
      <c r="H39" s="1170">
        <v>20.239999999999998</v>
      </c>
    </row>
    <row r="40" spans="1:8" ht="14.25" x14ac:dyDescent="0.2">
      <c r="A40" s="1115" t="s">
        <v>1058</v>
      </c>
    </row>
    <row r="41" spans="1:8" ht="14.25" x14ac:dyDescent="0.2">
      <c r="A41" s="1115" t="s">
        <v>1059</v>
      </c>
    </row>
    <row r="42" spans="1:8" x14ac:dyDescent="0.2">
      <c r="A42" s="539" t="s">
        <v>281</v>
      </c>
    </row>
    <row r="43" spans="1:8" ht="14.25" x14ac:dyDescent="0.2">
      <c r="A43" s="1115" t="s">
        <v>1060</v>
      </c>
    </row>
    <row r="44" spans="1:8" ht="14.25" x14ac:dyDescent="0.2">
      <c r="A44" s="1115" t="s">
        <v>1061</v>
      </c>
    </row>
    <row r="45" spans="1:8" x14ac:dyDescent="0.2">
      <c r="A45" s="539" t="s">
        <v>1062</v>
      </c>
    </row>
  </sheetData>
  <mergeCells count="3">
    <mergeCell ref="A1:B1"/>
    <mergeCell ref="B4:D4"/>
    <mergeCell ref="E4:F4"/>
  </mergeCells>
  <hyperlinks>
    <hyperlink ref="A1" location="Contents!A1" display="To table of contents" xr:uid="{EB5B9E30-963A-47F5-A4A7-D8F4AA717135}"/>
    <hyperlink ref="A45" r:id="rId1" xr:uid="{9363FF15-5797-46F4-994C-E7C5F057A0F0}"/>
    <hyperlink ref="A42" r:id="rId2" xr:uid="{9A1FECDC-C4FD-4CED-A7B9-23F79AFE7920}"/>
  </hyperlinks>
  <pageMargins left="0.75" right="0.75" top="1" bottom="1" header="0.5" footer="0.5"/>
  <pageSetup paperSize="9" scale="76" orientation="landscape" r:id="rId3"/>
  <headerFooter alignWithMargins="0"/>
  <customProperties>
    <customPr name="EpmWorksheetKeyString_GU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tint="0.79998168889431442"/>
  </sheetPr>
  <dimension ref="A1:AJ119"/>
  <sheetViews>
    <sheetView zoomScale="70" zoomScaleNormal="70" workbookViewId="0">
      <pane xSplit="2" ySplit="3" topLeftCell="C47" activePane="bottomRight" state="frozen"/>
      <selection activeCell="U69" sqref="U69"/>
      <selection pane="topRight" activeCell="U69" sqref="U69"/>
      <selection pane="bottomLeft" activeCell="U69" sqref="U69"/>
      <selection pane="bottomRight" activeCell="AI70" sqref="AI70"/>
    </sheetView>
  </sheetViews>
  <sheetFormatPr defaultRowHeight="15" x14ac:dyDescent="0.25"/>
  <cols>
    <col min="1" max="1" width="9.33203125" style="4"/>
    <col min="2" max="2" width="36" style="4" customWidth="1"/>
    <col min="3" max="3" width="30.83203125" style="4" customWidth="1"/>
    <col min="4" max="4" width="13.1640625" style="4" customWidth="1"/>
    <col min="5" max="28" width="8.83203125" style="4" customWidth="1"/>
    <col min="29" max="16384" width="9.33203125" style="4"/>
  </cols>
  <sheetData>
    <row r="1" spans="1:35" ht="33" customHeight="1" x14ac:dyDescent="0.25">
      <c r="A1" s="1402" t="s">
        <v>2</v>
      </c>
      <c r="B1" s="1402"/>
      <c r="C1" s="3"/>
      <c r="D1" s="3"/>
      <c r="E1" s="3"/>
      <c r="F1" s="3"/>
      <c r="G1" s="3"/>
      <c r="V1" s="952"/>
    </row>
    <row r="2" spans="1:35" ht="20.25" x14ac:dyDescent="0.3">
      <c r="A2" s="450" t="s">
        <v>3</v>
      </c>
      <c r="E2" s="5"/>
      <c r="F2" s="6"/>
      <c r="G2" s="7"/>
      <c r="H2" s="8"/>
      <c r="I2" s="8"/>
      <c r="J2" s="8"/>
      <c r="K2" s="8"/>
      <c r="L2" s="8"/>
      <c r="M2" s="8"/>
      <c r="N2" s="8"/>
      <c r="O2" s="8"/>
      <c r="P2" s="8"/>
      <c r="Q2" s="8"/>
      <c r="R2" s="8"/>
      <c r="S2" s="8"/>
      <c r="T2" s="8"/>
      <c r="U2" s="8"/>
      <c r="V2" s="8"/>
      <c r="W2" s="8"/>
      <c r="X2" s="8"/>
      <c r="Y2" s="8"/>
      <c r="Z2" s="8"/>
      <c r="AA2" s="8"/>
      <c r="AB2" s="8"/>
    </row>
    <row r="3" spans="1:35" x14ac:dyDescent="0.25">
      <c r="A3"/>
      <c r="B3"/>
      <c r="C3" s="451" t="s">
        <v>4</v>
      </c>
      <c r="D3" s="451" t="s">
        <v>5</v>
      </c>
      <c r="E3" s="451">
        <v>1990</v>
      </c>
      <c r="F3" s="451">
        <v>1991</v>
      </c>
      <c r="G3" s="451">
        <v>1992</v>
      </c>
      <c r="H3" s="451">
        <v>1993</v>
      </c>
      <c r="I3" s="451">
        <v>1994</v>
      </c>
      <c r="J3" s="451">
        <v>1995</v>
      </c>
      <c r="K3" s="451">
        <v>1996</v>
      </c>
      <c r="L3" s="451">
        <v>1997</v>
      </c>
      <c r="M3" s="451">
        <v>1998</v>
      </c>
      <c r="N3" s="451">
        <v>1999</v>
      </c>
      <c r="O3" s="451">
        <v>2000</v>
      </c>
      <c r="P3" s="451">
        <v>2001</v>
      </c>
      <c r="Q3" s="451">
        <v>2002</v>
      </c>
      <c r="R3" s="451">
        <v>2003</v>
      </c>
      <c r="S3" s="451">
        <v>2004</v>
      </c>
      <c r="T3" s="451">
        <v>2005</v>
      </c>
      <c r="U3" s="451">
        <v>2006</v>
      </c>
      <c r="V3" s="451">
        <v>2007</v>
      </c>
      <c r="W3" s="451">
        <v>2008</v>
      </c>
      <c r="X3" s="451">
        <v>2009</v>
      </c>
      <c r="Y3" s="451">
        <v>2010</v>
      </c>
      <c r="Z3" s="451">
        <v>2011</v>
      </c>
      <c r="AA3" s="451">
        <v>2012</v>
      </c>
      <c r="AB3" s="451">
        <v>2013</v>
      </c>
      <c r="AC3" s="451">
        <v>2014</v>
      </c>
      <c r="AD3" s="451">
        <v>2015</v>
      </c>
      <c r="AE3" s="451">
        <v>2016</v>
      </c>
      <c r="AF3" s="451">
        <v>2017</v>
      </c>
      <c r="AG3" s="451">
        <v>2018</v>
      </c>
      <c r="AH3" s="451">
        <v>2019</v>
      </c>
      <c r="AI3" s="451">
        <v>2020</v>
      </c>
    </row>
    <row r="4" spans="1:35" ht="14.1" customHeight="1" x14ac:dyDescent="0.25">
      <c r="A4"/>
      <c r="B4"/>
      <c r="C4"/>
      <c r="D4"/>
      <c r="E4" t="s">
        <v>6</v>
      </c>
      <c r="F4"/>
      <c r="G4"/>
      <c r="H4"/>
      <c r="I4"/>
      <c r="J4"/>
      <c r="K4"/>
      <c r="L4"/>
      <c r="M4"/>
      <c r="N4"/>
      <c r="O4"/>
      <c r="P4"/>
      <c r="Q4"/>
      <c r="R4"/>
      <c r="S4"/>
      <c r="T4"/>
      <c r="U4"/>
      <c r="V4"/>
      <c r="W4"/>
      <c r="X4"/>
      <c r="Y4"/>
      <c r="Z4"/>
      <c r="AA4"/>
      <c r="AB4"/>
      <c r="AC4"/>
      <c r="AD4"/>
      <c r="AE4"/>
      <c r="AF4"/>
      <c r="AG4"/>
    </row>
    <row r="5" spans="1:35" ht="14.1" customHeight="1" x14ac:dyDescent="0.25">
      <c r="A5" s="451" t="s">
        <v>1430</v>
      </c>
      <c r="B5" s="453" t="s">
        <v>7</v>
      </c>
      <c r="C5"/>
      <c r="D5"/>
      <c r="E5"/>
      <c r="F5"/>
      <c r="G5"/>
      <c r="H5"/>
      <c r="I5"/>
      <c r="J5"/>
      <c r="K5"/>
      <c r="L5"/>
      <c r="M5"/>
      <c r="N5"/>
      <c r="O5"/>
      <c r="P5"/>
      <c r="Q5"/>
      <c r="R5"/>
      <c r="S5"/>
      <c r="T5"/>
      <c r="U5"/>
      <c r="V5"/>
      <c r="W5"/>
      <c r="X5"/>
      <c r="Y5"/>
      <c r="Z5"/>
      <c r="AA5"/>
      <c r="AB5"/>
      <c r="AC5"/>
      <c r="AD5"/>
      <c r="AE5"/>
      <c r="AF5"/>
      <c r="AG5"/>
      <c r="AH5"/>
      <c r="AI5" s="6"/>
    </row>
    <row r="6" spans="1:35" ht="14.1" customHeight="1" x14ac:dyDescent="0.25">
      <c r="A6" t="s">
        <v>1431</v>
      </c>
      <c r="B6" t="s">
        <v>8</v>
      </c>
      <c r="C6" t="s">
        <v>9</v>
      </c>
      <c r="D6" t="s">
        <v>10</v>
      </c>
      <c r="E6" s="802">
        <v>141.39620515735282</v>
      </c>
      <c r="F6" s="802">
        <v>141.77127014858138</v>
      </c>
      <c r="G6" s="802">
        <v>146.91577987854834</v>
      </c>
      <c r="H6" s="802">
        <v>155.08396542926846</v>
      </c>
      <c r="I6" s="802">
        <v>158.63316008796176</v>
      </c>
      <c r="J6" s="802">
        <v>163.12329770037425</v>
      </c>
      <c r="K6" s="802">
        <v>170.18045501858515</v>
      </c>
      <c r="L6" s="802">
        <v>167.75336578637257</v>
      </c>
      <c r="M6" s="802">
        <v>168.67456714019445</v>
      </c>
      <c r="N6" s="802">
        <v>168.61048412745262</v>
      </c>
      <c r="O6" s="802">
        <v>163.45591899046391</v>
      </c>
      <c r="P6" s="802">
        <v>167.20454618815333</v>
      </c>
      <c r="Q6" s="802">
        <v>169.05655628159084</v>
      </c>
      <c r="R6" s="802">
        <v>169.71455406757244</v>
      </c>
      <c r="S6" s="802">
        <v>167.86859226847432</v>
      </c>
      <c r="T6" s="802">
        <v>166.35558009191084</v>
      </c>
      <c r="U6" s="802">
        <v>169.48615460104696</v>
      </c>
      <c r="V6" s="802">
        <v>172.2583259686572</v>
      </c>
      <c r="W6" s="802">
        <v>171.88850321641692</v>
      </c>
      <c r="X6" s="802">
        <v>172.62752107906786</v>
      </c>
      <c r="Y6" s="802">
        <v>172.54540233610928</v>
      </c>
      <c r="Z6" s="802">
        <v>175.27711764546788</v>
      </c>
      <c r="AA6" s="802">
        <v>166.68448392748053</v>
      </c>
      <c r="AB6" s="802">
        <v>162.7092816495018</v>
      </c>
      <c r="AC6" s="802">
        <v>161.33992723238063</v>
      </c>
      <c r="AD6" s="802">
        <v>161.85200012598261</v>
      </c>
      <c r="AE6" s="802">
        <v>166.1208763117981</v>
      </c>
      <c r="AF6" s="802">
        <v>171.92471685955576</v>
      </c>
      <c r="AG6" s="802">
        <v>176.31498460268736</v>
      </c>
      <c r="AH6" s="802">
        <v>180.78612411080255</v>
      </c>
      <c r="AI6" s="802">
        <v>152.87989158552463</v>
      </c>
    </row>
    <row r="7" spans="1:35" ht="14.1" customHeight="1" x14ac:dyDescent="0.25">
      <c r="A7" t="s">
        <v>1432</v>
      </c>
      <c r="B7" t="s">
        <v>11</v>
      </c>
      <c r="C7" s="667" t="s">
        <v>12</v>
      </c>
      <c r="D7" t="s">
        <v>10</v>
      </c>
      <c r="E7" s="802"/>
      <c r="F7" s="802"/>
      <c r="G7" s="802"/>
      <c r="H7" s="802"/>
      <c r="I7" s="802"/>
      <c r="J7" s="802"/>
      <c r="K7" s="802"/>
      <c r="L7" s="802"/>
      <c r="M7" s="802"/>
      <c r="N7" s="802"/>
      <c r="O7" s="802"/>
      <c r="P7" s="802"/>
      <c r="Q7" s="802"/>
      <c r="R7" s="802"/>
      <c r="S7" s="802"/>
      <c r="T7" s="802"/>
      <c r="U7" s="802">
        <v>0.7854236432731444</v>
      </c>
      <c r="V7" s="802">
        <v>3.6313118801969022</v>
      </c>
      <c r="W7" s="802">
        <v>4.4562956363958257</v>
      </c>
      <c r="X7" s="802">
        <v>5.6862638364571803</v>
      </c>
      <c r="Y7" s="802">
        <v>5.5320953096225942</v>
      </c>
      <c r="Z7" s="802">
        <v>6.1425856020748606</v>
      </c>
      <c r="AA7" s="802">
        <v>5.1335274571282445</v>
      </c>
      <c r="AB7" s="802">
        <v>5.1590267389835924</v>
      </c>
      <c r="AC7" s="802">
        <v>5.2982140939131472</v>
      </c>
      <c r="AD7" s="802">
        <v>5.8613654866793459</v>
      </c>
      <c r="AE7" s="802">
        <v>4.9751936214089403</v>
      </c>
      <c r="AF7" s="802">
        <v>5.3228684008569784</v>
      </c>
      <c r="AG7" s="802">
        <v>7.0488638200062299</v>
      </c>
      <c r="AH7" s="802">
        <v>8.2104904620562777</v>
      </c>
      <c r="AI7" s="802">
        <v>9.332843291661538</v>
      </c>
    </row>
    <row r="8" spans="1:35" ht="14.1" customHeight="1" x14ac:dyDescent="0.25">
      <c r="A8" t="s">
        <v>1433</v>
      </c>
      <c r="B8" t="s">
        <v>13</v>
      </c>
      <c r="C8" s="663" t="s">
        <v>14</v>
      </c>
      <c r="D8" t="s">
        <v>10</v>
      </c>
      <c r="E8" s="802">
        <v>176.50000000000003</v>
      </c>
      <c r="F8" s="802">
        <v>182.40000000000009</v>
      </c>
      <c r="G8" s="802">
        <v>198.2000000000005</v>
      </c>
      <c r="H8" s="802">
        <v>202.59999999999954</v>
      </c>
      <c r="I8" s="802">
        <v>192.6</v>
      </c>
      <c r="J8" s="802">
        <v>192.89687078921455</v>
      </c>
      <c r="K8" s="802">
        <v>202.22277782038532</v>
      </c>
      <c r="L8" s="802">
        <v>206.88351276647597</v>
      </c>
      <c r="M8" s="802">
        <v>217.17527437971719</v>
      </c>
      <c r="N8" s="802">
        <v>227.57039370944187</v>
      </c>
      <c r="O8" s="802">
        <v>235.86211249995449</v>
      </c>
      <c r="P8" s="802">
        <v>237.15788882613833</v>
      </c>
      <c r="Q8" s="802">
        <v>245.95124571259092</v>
      </c>
      <c r="R8" s="802">
        <v>255.44393996896667</v>
      </c>
      <c r="S8" s="802">
        <v>264.53803764675024</v>
      </c>
      <c r="T8" s="802">
        <v>269.23051677463138</v>
      </c>
      <c r="U8" s="802">
        <v>280.91901294571863</v>
      </c>
      <c r="V8" s="802">
        <v>285.7123369533968</v>
      </c>
      <c r="W8" s="802">
        <v>289.40222365219046</v>
      </c>
      <c r="X8" s="802">
        <v>273.00762745832964</v>
      </c>
      <c r="Y8" s="802">
        <v>274.70315570334316</v>
      </c>
      <c r="Z8" s="802">
        <v>277.99951638882646</v>
      </c>
      <c r="AA8" s="802">
        <v>266.80748176653577</v>
      </c>
      <c r="AB8" s="802">
        <v>258.51384491785024</v>
      </c>
      <c r="AC8" s="802">
        <v>237.52904950865843</v>
      </c>
      <c r="AD8" s="802">
        <v>238.69277835157519</v>
      </c>
      <c r="AE8" s="802">
        <v>235.55930486566066</v>
      </c>
      <c r="AF8" s="802">
        <v>242.62474843949417</v>
      </c>
      <c r="AG8" s="802">
        <v>249.60045467705839</v>
      </c>
      <c r="AH8" s="803">
        <v>242.89380135888112</v>
      </c>
      <c r="AI8" s="803">
        <v>209.09944068280797</v>
      </c>
    </row>
    <row r="9" spans="1:35" ht="14.1" customHeight="1" x14ac:dyDescent="0.25">
      <c r="A9" t="s">
        <v>1434</v>
      </c>
      <c r="B9" t="s">
        <v>15</v>
      </c>
      <c r="C9" s="667" t="s">
        <v>16</v>
      </c>
      <c r="D9" t="s">
        <v>10</v>
      </c>
      <c r="E9" s="802"/>
      <c r="F9" s="802"/>
      <c r="G9" s="802"/>
      <c r="H9" s="802"/>
      <c r="I9" s="802"/>
      <c r="J9" s="802"/>
      <c r="K9" s="802"/>
      <c r="L9" s="802"/>
      <c r="M9" s="802"/>
      <c r="N9" s="802"/>
      <c r="O9" s="802"/>
      <c r="P9" s="802"/>
      <c r="Q9" s="802"/>
      <c r="R9" s="802">
        <v>0.13397059865300018</v>
      </c>
      <c r="S9" s="802">
        <v>0.13396862072813509</v>
      </c>
      <c r="T9" s="802">
        <v>0.10097394056530927</v>
      </c>
      <c r="U9" s="802">
        <v>0.96772101256745768</v>
      </c>
      <c r="V9" s="802">
        <v>9.3411339275456609</v>
      </c>
      <c r="W9" s="802">
        <v>7.5214588281833548</v>
      </c>
      <c r="X9" s="802">
        <v>9.831673438493846</v>
      </c>
      <c r="Y9" s="802">
        <v>3.9616033699139246</v>
      </c>
      <c r="Z9" s="802">
        <v>7.2043959533055517</v>
      </c>
      <c r="AA9" s="802">
        <v>8.8029474875837916</v>
      </c>
      <c r="AB9" s="802">
        <v>7.0754917913117668</v>
      </c>
      <c r="AC9" s="802">
        <v>8.7840864573126272</v>
      </c>
      <c r="AD9" s="802">
        <v>6.3657581806136152</v>
      </c>
      <c r="AE9" s="802">
        <v>4.8538464385711313</v>
      </c>
      <c r="AF9" s="802">
        <v>7.2496944218262067</v>
      </c>
      <c r="AG9" s="802">
        <v>13.398339500428252</v>
      </c>
      <c r="AH9" s="803">
        <v>16.927293750868838</v>
      </c>
      <c r="AI9" s="803">
        <v>12.178945168936867</v>
      </c>
    </row>
    <row r="10" spans="1:35" ht="14.1" customHeight="1" x14ac:dyDescent="0.25">
      <c r="A10" t="s">
        <v>1435</v>
      </c>
      <c r="B10" t="s">
        <v>17</v>
      </c>
      <c r="C10" s="1323" t="s">
        <v>1903</v>
      </c>
      <c r="D10" t="s">
        <v>10</v>
      </c>
      <c r="E10" s="802">
        <v>39.57702405284892</v>
      </c>
      <c r="F10" s="802">
        <v>38.32506435984282</v>
      </c>
      <c r="G10" s="802">
        <v>37.195240406459881</v>
      </c>
      <c r="H10" s="802">
        <v>35.699428279330043</v>
      </c>
      <c r="I10" s="802">
        <v>33.295218467661584</v>
      </c>
      <c r="J10" s="802">
        <v>32.936525448232871</v>
      </c>
      <c r="K10" s="802">
        <v>32.399083991892546</v>
      </c>
      <c r="L10" s="802">
        <v>30.739187361996187</v>
      </c>
      <c r="M10" s="802">
        <v>29.387051392960078</v>
      </c>
      <c r="N10" s="802">
        <v>25.696543219658494</v>
      </c>
      <c r="O10" s="802">
        <v>21.908876485313435</v>
      </c>
      <c r="P10" s="802">
        <v>20.108091990460537</v>
      </c>
      <c r="Q10" s="802">
        <v>19.388708532045442</v>
      </c>
      <c r="R10" s="802">
        <v>16.723521690958201</v>
      </c>
      <c r="S10" s="802">
        <v>16.746335373865811</v>
      </c>
      <c r="T10" s="802">
        <v>15.890203729438454</v>
      </c>
      <c r="U10" s="802">
        <v>15.156038292030811</v>
      </c>
      <c r="V10" s="802">
        <v>12.353299935799894</v>
      </c>
      <c r="W10" s="802">
        <v>12.475810966207142</v>
      </c>
      <c r="X10" s="802">
        <v>12.447908819584338</v>
      </c>
      <c r="Y10" s="802">
        <v>11.652240026856177</v>
      </c>
      <c r="Z10" s="802">
        <v>10.337895900812258</v>
      </c>
      <c r="AA10" s="802">
        <v>10.174359223646547</v>
      </c>
      <c r="AB10" s="802">
        <v>9.626284516309024</v>
      </c>
      <c r="AC10" s="802">
        <v>7.0093068532831877</v>
      </c>
      <c r="AD10" s="802">
        <v>6.0824350953997541</v>
      </c>
      <c r="AE10" s="802">
        <v>5.7351712801707189</v>
      </c>
      <c r="AF10" s="802">
        <v>5.1349977001325655</v>
      </c>
      <c r="AG10" s="802">
        <v>4.5917554391779065</v>
      </c>
      <c r="AH10" s="803">
        <v>4.2312024000841761</v>
      </c>
      <c r="AI10" s="803">
        <v>3.3231665376383628</v>
      </c>
    </row>
    <row r="11" spans="1:35" ht="14.1" customHeight="1" x14ac:dyDescent="0.25">
      <c r="A11" t="s">
        <v>1436</v>
      </c>
      <c r="B11" t="s">
        <v>18</v>
      </c>
      <c r="C11" s="663" t="s">
        <v>14</v>
      </c>
      <c r="D11" t="s">
        <v>10</v>
      </c>
      <c r="E11" s="802"/>
      <c r="F11" s="802"/>
      <c r="G11" s="802"/>
      <c r="H11" s="802"/>
      <c r="I11" s="802"/>
      <c r="J11" s="802"/>
      <c r="K11" s="802"/>
      <c r="L11" s="802"/>
      <c r="M11" s="802"/>
      <c r="N11" s="802"/>
      <c r="O11" s="802">
        <v>6.1875000000000003E-3</v>
      </c>
      <c r="P11" s="802">
        <v>9.7164999999999994E-3</v>
      </c>
      <c r="Q11" s="802">
        <v>1.5998999999999999E-2</v>
      </c>
      <c r="R11" s="802">
        <v>2.2406499999999999E-2</v>
      </c>
      <c r="S11" s="802">
        <v>2.7497999999999998E-2</v>
      </c>
      <c r="T11" s="802">
        <v>3.043249999999997E-2</v>
      </c>
      <c r="U11" s="802">
        <v>5.5696000000000051E-2</v>
      </c>
      <c r="V11" s="802">
        <v>8.8102500000000097E-2</v>
      </c>
      <c r="W11" s="802">
        <v>0.13076250000000011</v>
      </c>
      <c r="X11" s="802">
        <v>0.26313680000000028</v>
      </c>
      <c r="Y11" s="802">
        <v>0.38806799159384042</v>
      </c>
      <c r="Z11" s="802">
        <v>0.72313762344600063</v>
      </c>
      <c r="AA11" s="802">
        <v>0.9924519892770004</v>
      </c>
      <c r="AB11" s="802">
        <v>1.1198844587217951</v>
      </c>
      <c r="AC11" s="802">
        <v>1.571935995821796</v>
      </c>
      <c r="AD11" s="802">
        <v>1.509908500174151</v>
      </c>
      <c r="AE11" s="802">
        <v>1.7842909999999998</v>
      </c>
      <c r="AF11" s="802">
        <v>2.4370410499999999</v>
      </c>
      <c r="AG11" s="802">
        <v>2.6436266000000002</v>
      </c>
      <c r="AH11" s="803">
        <v>2.6707740500446002</v>
      </c>
      <c r="AI11" s="803">
        <v>2.8169740499999829</v>
      </c>
    </row>
    <row r="12" spans="1:35" ht="14.1" customHeight="1" x14ac:dyDescent="0.25">
      <c r="A12" t="s">
        <v>1437</v>
      </c>
      <c r="B12" t="s">
        <v>19</v>
      </c>
      <c r="C12" t="s">
        <v>20</v>
      </c>
      <c r="D12" t="s">
        <v>10</v>
      </c>
      <c r="E12" s="802"/>
      <c r="F12" s="802"/>
      <c r="G12" s="802"/>
      <c r="H12" s="802"/>
      <c r="I12" s="802"/>
      <c r="J12" s="802"/>
      <c r="K12" s="802"/>
      <c r="L12" s="802"/>
      <c r="M12" s="802"/>
      <c r="N12" s="802"/>
      <c r="O12" s="802"/>
      <c r="P12" s="802"/>
      <c r="Q12" s="802"/>
      <c r="R12" s="802"/>
      <c r="S12" s="802"/>
      <c r="T12" s="802"/>
      <c r="U12" s="802"/>
      <c r="V12" s="802"/>
      <c r="W12" s="802"/>
      <c r="X12" s="802"/>
      <c r="Y12" s="802"/>
      <c r="Z12" s="802"/>
      <c r="AA12" s="802"/>
      <c r="AB12" s="802"/>
      <c r="AC12" s="802"/>
      <c r="AD12" s="802"/>
      <c r="AE12" s="802"/>
      <c r="AF12" s="802"/>
      <c r="AG12" s="802"/>
      <c r="AH12" s="803"/>
      <c r="AI12" s="803"/>
    </row>
    <row r="13" spans="1:35" ht="7.5" customHeight="1" x14ac:dyDescent="0.25">
      <c r="A13"/>
      <c r="B13"/>
      <c r="C13"/>
      <c r="D13"/>
      <c r="E13" s="802"/>
      <c r="F13" s="802"/>
      <c r="G13" s="802"/>
      <c r="H13" s="802"/>
      <c r="I13" s="802"/>
      <c r="J13" s="802"/>
      <c r="K13" s="802"/>
      <c r="L13" s="802"/>
      <c r="M13" s="802"/>
      <c r="N13" s="802"/>
      <c r="O13" s="802"/>
      <c r="P13" s="802"/>
      <c r="Q13" s="802"/>
      <c r="R13" s="802"/>
      <c r="S13" s="802"/>
      <c r="T13" s="802"/>
      <c r="U13" s="802"/>
      <c r="V13" s="802"/>
      <c r="W13" s="802"/>
      <c r="X13" s="802"/>
      <c r="Y13" s="802"/>
      <c r="Z13" s="802"/>
      <c r="AA13" s="802"/>
      <c r="AB13" s="802"/>
      <c r="AC13" s="802"/>
      <c r="AD13" s="802"/>
      <c r="AE13" s="802"/>
      <c r="AF13" s="802"/>
      <c r="AG13" s="802"/>
      <c r="AH13" s="803"/>
      <c r="AI13" s="803"/>
    </row>
    <row r="14" spans="1:35" ht="14.1" customHeight="1" x14ac:dyDescent="0.25">
      <c r="A14" s="451" t="s">
        <v>1438</v>
      </c>
      <c r="B14" s="453" t="s">
        <v>21</v>
      </c>
      <c r="C14"/>
      <c r="D14"/>
      <c r="E14" s="802"/>
      <c r="F14" s="802"/>
      <c r="G14" s="802"/>
      <c r="H14" s="802"/>
      <c r="I14" s="802"/>
      <c r="J14" s="802"/>
      <c r="K14" s="802"/>
      <c r="L14" s="802"/>
      <c r="M14" s="802"/>
      <c r="N14" s="802"/>
      <c r="O14" s="802"/>
      <c r="P14" s="802"/>
      <c r="Q14" s="802"/>
      <c r="R14" s="802"/>
      <c r="S14" s="802"/>
      <c r="T14" s="802"/>
      <c r="U14" s="802"/>
      <c r="V14" s="802"/>
      <c r="W14" s="802"/>
      <c r="X14" s="802"/>
      <c r="Y14" s="802"/>
      <c r="Z14" s="802"/>
      <c r="AA14" s="802"/>
      <c r="AB14" s="802"/>
      <c r="AC14" s="802"/>
      <c r="AD14" s="802"/>
      <c r="AE14" s="802"/>
      <c r="AF14" s="802"/>
      <c r="AG14" s="802"/>
      <c r="AH14" s="803"/>
      <c r="AI14" s="803"/>
    </row>
    <row r="15" spans="1:35" ht="14.1" customHeight="1" x14ac:dyDescent="0.25">
      <c r="A15" t="s">
        <v>1439</v>
      </c>
      <c r="B15" t="s">
        <v>22</v>
      </c>
      <c r="C15" s="665" t="s">
        <v>23</v>
      </c>
      <c r="D15" t="s">
        <v>24</v>
      </c>
      <c r="E15" s="802">
        <v>5.0765179684153797E-2</v>
      </c>
      <c r="F15" s="802">
        <v>5.08875054183325E-2</v>
      </c>
      <c r="G15" s="802">
        <v>4.7427860831999999E-2</v>
      </c>
      <c r="H15" s="802">
        <v>4.6510095823304294E-2</v>
      </c>
      <c r="I15" s="802">
        <v>4.6515926838857101E-2</v>
      </c>
      <c r="J15" s="802">
        <v>4.6515926838857101E-2</v>
      </c>
      <c r="K15" s="802">
        <v>4.6515926838857101E-2</v>
      </c>
      <c r="L15" s="802">
        <v>4.6628829573902901E-2</v>
      </c>
      <c r="M15" s="802">
        <v>4.6628829573902901E-2</v>
      </c>
      <c r="N15" s="802">
        <v>4.6628829573902901E-2</v>
      </c>
      <c r="O15" s="802">
        <v>4.49924876010874E-2</v>
      </c>
      <c r="P15" s="802">
        <v>4.45732966107961E-2</v>
      </c>
      <c r="Q15" s="802">
        <v>4.4524640513708698E-2</v>
      </c>
      <c r="R15" s="802">
        <v>4.26264838252427E-2</v>
      </c>
      <c r="S15" s="802">
        <v>4.21402222765049E-2</v>
      </c>
      <c r="T15" s="802">
        <v>4.2083781203883494E-2</v>
      </c>
      <c r="U15" s="802">
        <v>4.1981883428571454E-2</v>
      </c>
      <c r="V15" s="802">
        <v>4.1479707789473692E-2</v>
      </c>
      <c r="W15" s="802">
        <v>4.147970778947372E-2</v>
      </c>
      <c r="X15" s="802">
        <v>4.1282185371428609E-2</v>
      </c>
      <c r="Y15" s="802">
        <v>4.1282185371428561E-2</v>
      </c>
      <c r="Z15" s="802">
        <v>4.128218537142854E-2</v>
      </c>
      <c r="AA15" s="802">
        <v>4.1380710873508371E-2</v>
      </c>
      <c r="AB15" s="802">
        <v>4.1282185371428567E-2</v>
      </c>
      <c r="AC15" s="802">
        <v>4.1184127923990489E-2</v>
      </c>
      <c r="AD15" s="802">
        <v>4.1184127923990461E-2</v>
      </c>
      <c r="AE15" s="802">
        <v>4.1086535203791456E-2</v>
      </c>
      <c r="AF15" s="802">
        <v>4.108653520379147E-2</v>
      </c>
      <c r="AG15" s="802">
        <v>3.9405722400000072E-2</v>
      </c>
      <c r="AH15" s="803">
        <v>3.9405722400000051E-2</v>
      </c>
      <c r="AI15" s="803">
        <v>3.9405722400000086E-2</v>
      </c>
    </row>
    <row r="16" spans="1:35" ht="14.1" customHeight="1" x14ac:dyDescent="0.25">
      <c r="A16" t="s">
        <v>1440</v>
      </c>
      <c r="B16" t="s">
        <v>11</v>
      </c>
      <c r="C16" s="667" t="s">
        <v>25</v>
      </c>
      <c r="D16" t="s">
        <v>24</v>
      </c>
      <c r="E16" s="802"/>
      <c r="F16" s="802"/>
      <c r="G16" s="802"/>
      <c r="H16" s="802"/>
      <c r="I16" s="802"/>
      <c r="J16" s="802"/>
      <c r="K16" s="802"/>
      <c r="L16" s="802"/>
      <c r="M16" s="802"/>
      <c r="N16" s="802"/>
      <c r="O16" s="802"/>
      <c r="P16" s="802"/>
      <c r="Q16" s="802"/>
      <c r="R16" s="802"/>
      <c r="S16" s="802"/>
      <c r="T16" s="802"/>
      <c r="U16" s="802">
        <v>1.9455019149825799E-4</v>
      </c>
      <c r="V16" s="802">
        <v>8.7441785374379403E-4</v>
      </c>
      <c r="W16" s="802">
        <v>1.0753822237225198E-3</v>
      </c>
      <c r="X16" s="802">
        <v>1.3598144507906101E-3</v>
      </c>
      <c r="Y16" s="802">
        <v>1.3235761774711601E-3</v>
      </c>
      <c r="Z16" s="802">
        <v>1.4467339541584402E-3</v>
      </c>
      <c r="AA16" s="802">
        <v>1.27443785083837E-3</v>
      </c>
      <c r="AB16" s="802">
        <v>1.30893515118367E-3</v>
      </c>
      <c r="AC16" s="802">
        <v>1.35243848658819E-3</v>
      </c>
      <c r="AD16" s="802">
        <v>1.4826286052636564E-3</v>
      </c>
      <c r="AE16" s="802">
        <v>1.2325960561137437E-3</v>
      </c>
      <c r="AF16" s="802">
        <v>1.2736825913175357E-3</v>
      </c>
      <c r="AG16" s="802">
        <v>1.576228896000003E-3</v>
      </c>
      <c r="AH16" s="803">
        <v>1.773257508000002E-3</v>
      </c>
      <c r="AI16" s="803">
        <v>2.4037490664000054E-3</v>
      </c>
    </row>
    <row r="17" spans="1:35" ht="14.1" customHeight="1" x14ac:dyDescent="0.25">
      <c r="A17" t="s">
        <v>1441</v>
      </c>
      <c r="B17" t="s">
        <v>26</v>
      </c>
      <c r="C17" t="s">
        <v>27</v>
      </c>
      <c r="D17" t="s">
        <v>24</v>
      </c>
      <c r="E17" s="802">
        <v>14.88</v>
      </c>
      <c r="F17" s="802">
        <v>14.38</v>
      </c>
      <c r="G17" s="802">
        <v>14.18</v>
      </c>
      <c r="H17" s="802">
        <v>14.18</v>
      </c>
      <c r="I17" s="802">
        <v>14.18</v>
      </c>
      <c r="J17" s="802">
        <v>15.08</v>
      </c>
      <c r="K17" s="802">
        <v>13.98</v>
      </c>
      <c r="L17" s="802">
        <v>13.88</v>
      </c>
      <c r="M17" s="802">
        <v>13.78</v>
      </c>
      <c r="N17" s="802">
        <v>14.98</v>
      </c>
      <c r="O17" s="802">
        <v>15.18</v>
      </c>
      <c r="P17" s="802">
        <v>14.98</v>
      </c>
      <c r="Q17" s="802">
        <v>14.38</v>
      </c>
      <c r="R17" s="802">
        <v>14.48</v>
      </c>
      <c r="S17" s="802">
        <v>13.88</v>
      </c>
      <c r="T17" s="802">
        <v>14.58</v>
      </c>
      <c r="U17" s="802">
        <v>14.28</v>
      </c>
      <c r="V17" s="802">
        <v>14.38</v>
      </c>
      <c r="W17" s="802">
        <v>14.18</v>
      </c>
      <c r="X17" s="802">
        <v>14.08</v>
      </c>
      <c r="Y17" s="802">
        <v>14.58</v>
      </c>
      <c r="Z17" s="802">
        <v>14.98</v>
      </c>
      <c r="AA17" s="802">
        <v>14.45</v>
      </c>
      <c r="AB17" s="802">
        <v>14.714999999999973</v>
      </c>
      <c r="AC17" s="802">
        <v>16.479999999999965</v>
      </c>
      <c r="AD17" s="802">
        <v>16.679999999999989</v>
      </c>
      <c r="AE17" s="802">
        <v>15.579999999999973</v>
      </c>
      <c r="AF17" s="802">
        <v>15.159999999999963</v>
      </c>
      <c r="AG17" s="802">
        <v>17.369999999999969</v>
      </c>
      <c r="AH17" s="803">
        <v>16.600000000000001</v>
      </c>
      <c r="AI17" s="803">
        <v>16.599999999999998</v>
      </c>
    </row>
    <row r="18" spans="1:35" ht="14.1" customHeight="1" x14ac:dyDescent="0.25">
      <c r="A18" t="s">
        <v>1442</v>
      </c>
      <c r="B18" t="s">
        <v>15</v>
      </c>
      <c r="C18" s="667" t="s">
        <v>28</v>
      </c>
      <c r="D18" t="s">
        <v>24</v>
      </c>
      <c r="E18" s="802"/>
      <c r="F18" s="802"/>
      <c r="G18" s="802"/>
      <c r="H18" s="802"/>
      <c r="I18" s="802"/>
      <c r="J18" s="802"/>
      <c r="K18" s="802"/>
      <c r="L18" s="802"/>
      <c r="M18" s="802"/>
      <c r="N18" s="802"/>
      <c r="O18" s="802"/>
      <c r="P18" s="802"/>
      <c r="Q18" s="802"/>
      <c r="R18" s="802">
        <v>0</v>
      </c>
      <c r="S18" s="802">
        <v>0</v>
      </c>
      <c r="T18" s="802">
        <v>0</v>
      </c>
      <c r="U18" s="802">
        <v>0</v>
      </c>
      <c r="V18" s="802">
        <v>0</v>
      </c>
      <c r="W18" s="802">
        <v>0</v>
      </c>
      <c r="X18" s="802">
        <v>0</v>
      </c>
      <c r="Y18" s="802">
        <v>0</v>
      </c>
      <c r="Z18" s="802">
        <v>0</v>
      </c>
      <c r="AA18" s="802">
        <v>0</v>
      </c>
      <c r="AB18" s="802">
        <v>0.4027477203096731</v>
      </c>
      <c r="AC18" s="802">
        <v>0.60944859214466318</v>
      </c>
      <c r="AD18" s="802">
        <v>0.44484326993869916</v>
      </c>
      <c r="AE18" s="802">
        <v>0.32103526236549967</v>
      </c>
      <c r="AF18" s="802">
        <v>0.45298435065718057</v>
      </c>
      <c r="AG18" s="802">
        <v>0.93240572053356918</v>
      </c>
      <c r="AH18" s="803">
        <v>1.156855212274168</v>
      </c>
      <c r="AI18" s="803">
        <v>0.96686214344377253</v>
      </c>
    </row>
    <row r="19" spans="1:35" ht="14.1" customHeight="1" x14ac:dyDescent="0.25">
      <c r="A19" t="s">
        <v>1443</v>
      </c>
      <c r="B19" t="s">
        <v>29</v>
      </c>
      <c r="C19" s="665" t="s">
        <v>23</v>
      </c>
      <c r="D19" t="s">
        <v>30</v>
      </c>
      <c r="E19" s="802">
        <v>6.2295426567368405E-3</v>
      </c>
      <c r="F19" s="802">
        <v>7.6342910516137502E-3</v>
      </c>
      <c r="G19" s="802">
        <v>8.8573567869791991E-3</v>
      </c>
      <c r="H19" s="802">
        <v>9.8779867837879808E-3</v>
      </c>
      <c r="I19" s="802">
        <v>1.0387670369024E-2</v>
      </c>
      <c r="J19" s="802">
        <v>1.06898727409374E-2</v>
      </c>
      <c r="K19" s="802">
        <v>1.08847445285035E-2</v>
      </c>
      <c r="L19" s="802">
        <v>1.10184617430661E-2</v>
      </c>
      <c r="M19" s="802">
        <v>1.1078560311382799E-2</v>
      </c>
      <c r="N19" s="802">
        <v>1.1108169849919402E-2</v>
      </c>
      <c r="O19" s="802">
        <v>1.11092447836616E-2</v>
      </c>
      <c r="P19" s="802">
        <v>1.14648676565093E-2</v>
      </c>
      <c r="Q19" s="802">
        <v>1.1794631433617199E-2</v>
      </c>
      <c r="R19" s="802">
        <v>1.1024638295768099E-2</v>
      </c>
      <c r="S19" s="802">
        <v>1.5078276181257599E-2</v>
      </c>
      <c r="T19" s="802">
        <v>2.4751472528661101E-2</v>
      </c>
      <c r="U19" s="802">
        <v>3.434686476521949E-2</v>
      </c>
      <c r="V19" s="802">
        <v>4.28858028188265E-2</v>
      </c>
      <c r="W19" s="802">
        <v>5.2238082443456998E-2</v>
      </c>
      <c r="X19" s="802">
        <v>6.1004991482466187E-2</v>
      </c>
      <c r="Y19" s="802">
        <v>6.5750301294287897E-2</v>
      </c>
      <c r="Z19" s="802">
        <v>6.5596267370264028E-2</v>
      </c>
      <c r="AA19" s="802">
        <v>6.8197090794069867E-2</v>
      </c>
      <c r="AB19" s="802">
        <v>6.8046411927522241E-2</v>
      </c>
      <c r="AC19" s="802">
        <v>6.553461226410931E-2</v>
      </c>
      <c r="AD19" s="802">
        <v>6.3536055202619318E-2</v>
      </c>
      <c r="AE19" s="802">
        <v>6.0468272747039462E-2</v>
      </c>
      <c r="AF19" s="802">
        <v>5.8769497106317431E-2</v>
      </c>
      <c r="AG19" s="802">
        <v>5.776230188737351E-2</v>
      </c>
      <c r="AH19" s="803">
        <v>5.6505859995106641E-2</v>
      </c>
      <c r="AI19" s="803">
        <v>5.1999999999999949E-2</v>
      </c>
    </row>
    <row r="20" spans="1:35" ht="14.1" customHeight="1" x14ac:dyDescent="0.25">
      <c r="A20" t="s">
        <v>1444</v>
      </c>
      <c r="B20" t="s">
        <v>11</v>
      </c>
      <c r="C20" s="667" t="s">
        <v>31</v>
      </c>
      <c r="D20" t="s">
        <v>30</v>
      </c>
      <c r="E20" s="802"/>
      <c r="F20" s="802"/>
      <c r="G20" s="802"/>
      <c r="H20" s="802"/>
      <c r="I20" s="802"/>
      <c r="J20" s="802"/>
      <c r="K20" s="802"/>
      <c r="L20" s="802"/>
      <c r="M20" s="802"/>
      <c r="N20" s="802"/>
      <c r="O20" s="802"/>
      <c r="P20" s="802"/>
      <c r="Q20" s="802"/>
      <c r="R20" s="802"/>
      <c r="S20" s="802"/>
      <c r="T20" s="802"/>
      <c r="U20" s="802">
        <v>1.59168397692481E-4</v>
      </c>
      <c r="V20" s="802">
        <v>9.0405920522020305E-4</v>
      </c>
      <c r="W20" s="802">
        <v>1.3542984812275E-3</v>
      </c>
      <c r="X20" s="802">
        <v>2.0094737776558901E-3</v>
      </c>
      <c r="Y20" s="802">
        <v>2.1080650569167999E-3</v>
      </c>
      <c r="Z20" s="802">
        <v>2.2988208210580198E-3</v>
      </c>
      <c r="AA20" s="802">
        <v>2.10032529626417E-3</v>
      </c>
      <c r="AB20" s="802">
        <v>2.1575490658375398E-3</v>
      </c>
      <c r="AC20" s="802">
        <v>2.1520798496254198E-3</v>
      </c>
      <c r="AD20" s="802">
        <v>2.2872979872942951E-3</v>
      </c>
      <c r="AE20" s="802">
        <v>1.8140481824111838E-3</v>
      </c>
      <c r="AF20" s="802">
        <v>1.8218544102958402E-3</v>
      </c>
      <c r="AG20" s="802">
        <v>2.3104920754949405E-3</v>
      </c>
      <c r="AH20" s="803">
        <v>2.5427636997797987E-3</v>
      </c>
      <c r="AI20" s="803">
        <v>3.1719999999999969E-3</v>
      </c>
    </row>
    <row r="21" spans="1:35" ht="14.1" customHeight="1" x14ac:dyDescent="0.25">
      <c r="A21" t="s">
        <v>1445</v>
      </c>
      <c r="B21" t="s">
        <v>32</v>
      </c>
      <c r="C21" t="s">
        <v>27</v>
      </c>
      <c r="D21" t="s">
        <v>30</v>
      </c>
      <c r="E21" s="802">
        <v>17.226193518644799</v>
      </c>
      <c r="F21" s="802">
        <v>17.249125917882299</v>
      </c>
      <c r="G21" s="802">
        <v>16.685000881053899</v>
      </c>
      <c r="H21" s="802">
        <v>19.129826281276802</v>
      </c>
      <c r="I21" s="802">
        <v>18.233522340439599</v>
      </c>
      <c r="J21" s="802">
        <v>17.206390697824901</v>
      </c>
      <c r="K21" s="802">
        <v>20.0754915244644</v>
      </c>
      <c r="L21" s="802">
        <v>19.8163717435752</v>
      </c>
      <c r="M21" s="802">
        <v>20.069834094688797</v>
      </c>
      <c r="N21" s="802">
        <v>20.165685159588897</v>
      </c>
      <c r="O21" s="802">
        <v>19.019031490843698</v>
      </c>
      <c r="P21" s="802">
        <v>19.4151249329901</v>
      </c>
      <c r="Q21" s="802">
        <v>17.8833001728295</v>
      </c>
      <c r="R21" s="802">
        <v>17.055435075731101</v>
      </c>
      <c r="S21" s="802">
        <v>17.449952124273199</v>
      </c>
      <c r="T21" s="802">
        <v>17.696333100378098</v>
      </c>
      <c r="U21" s="802">
        <v>17.960292011405599</v>
      </c>
      <c r="V21" s="802">
        <v>18.022075181223901</v>
      </c>
      <c r="W21" s="802">
        <v>19.223683049776902</v>
      </c>
      <c r="X21" s="802">
        <v>19.307190611847599</v>
      </c>
      <c r="Y21" s="802">
        <v>16.163810738507301</v>
      </c>
      <c r="Z21" s="802">
        <v>17.045955073162599</v>
      </c>
      <c r="AA21" s="802">
        <v>16.368704292265399</v>
      </c>
      <c r="AB21" s="802">
        <v>15.602998475098548</v>
      </c>
      <c r="AC21" s="802">
        <v>16.165426919055339</v>
      </c>
      <c r="AD21" s="802">
        <v>16.125700001883093</v>
      </c>
      <c r="AE21" s="802">
        <v>17.703599034110209</v>
      </c>
      <c r="AF21" s="802">
        <v>17.157786786619635</v>
      </c>
      <c r="AG21" s="802">
        <v>19.118087092408654</v>
      </c>
      <c r="AH21" s="803">
        <v>19.935182424225371</v>
      </c>
      <c r="AI21" s="803">
        <v>20.299012799999598</v>
      </c>
    </row>
    <row r="22" spans="1:35" ht="14.1" customHeight="1" x14ac:dyDescent="0.25">
      <c r="A22" t="s">
        <v>1446</v>
      </c>
      <c r="B22" t="s">
        <v>15</v>
      </c>
      <c r="C22" s="667" t="s">
        <v>33</v>
      </c>
      <c r="D22" t="s">
        <v>30</v>
      </c>
      <c r="E22" s="802"/>
      <c r="F22" s="802"/>
      <c r="G22" s="802"/>
      <c r="H22" s="802"/>
      <c r="I22" s="802"/>
      <c r="J22" s="802"/>
      <c r="K22" s="802"/>
      <c r="L22" s="802"/>
      <c r="M22" s="802"/>
      <c r="N22" s="802"/>
      <c r="O22" s="802"/>
      <c r="P22" s="802"/>
      <c r="Q22" s="802"/>
      <c r="R22" s="802">
        <v>0</v>
      </c>
      <c r="S22" s="802">
        <v>0</v>
      </c>
      <c r="T22" s="802">
        <v>0</v>
      </c>
      <c r="U22" s="802">
        <v>0</v>
      </c>
      <c r="V22" s="802">
        <v>0</v>
      </c>
      <c r="W22" s="802">
        <v>0</v>
      </c>
      <c r="X22" s="802">
        <v>0</v>
      </c>
      <c r="Y22" s="802">
        <v>0</v>
      </c>
      <c r="Z22" s="802">
        <v>0</v>
      </c>
      <c r="AA22" s="802">
        <v>0</v>
      </c>
      <c r="AB22" s="802">
        <v>0.42705212815774818</v>
      </c>
      <c r="AC22" s="802">
        <v>0.59781533235653683</v>
      </c>
      <c r="AD22" s="802">
        <v>0.43006049873430263</v>
      </c>
      <c r="AE22" s="802">
        <v>0.36479329658082066</v>
      </c>
      <c r="AF22" s="802">
        <v>0.51267868774744496</v>
      </c>
      <c r="AG22" s="802">
        <v>1.0262414375717246</v>
      </c>
      <c r="AH22" s="803">
        <v>1.3892843189820181</v>
      </c>
      <c r="AI22" s="803">
        <v>1.1823100617831437</v>
      </c>
    </row>
    <row r="23" spans="1:35" ht="14.1" customHeight="1" x14ac:dyDescent="0.25">
      <c r="A23" s="6" t="s">
        <v>1447</v>
      </c>
      <c r="B23" s="6" t="s">
        <v>1890</v>
      </c>
      <c r="C23" s="6" t="s">
        <v>27</v>
      </c>
      <c r="D23" s="6" t="s">
        <v>30</v>
      </c>
      <c r="E23" s="802">
        <v>0.30990909480001883</v>
      </c>
      <c r="F23" s="802">
        <v>0.37985879304206843</v>
      </c>
      <c r="G23" s="802">
        <v>0.44196767320149455</v>
      </c>
      <c r="H23" s="802">
        <v>0.48947658029929658</v>
      </c>
      <c r="I23" s="802">
        <v>0.57362796803886895</v>
      </c>
      <c r="J23" s="802">
        <v>0.60228258878546337</v>
      </c>
      <c r="K23" s="802">
        <v>0.65328605611267354</v>
      </c>
      <c r="L23" s="802">
        <v>0.65099569715198657</v>
      </c>
      <c r="M23" s="802">
        <v>0.65645376366937758</v>
      </c>
      <c r="N23" s="802">
        <v>0.70817203854349864</v>
      </c>
      <c r="O23" s="802">
        <v>0.6803534327575449</v>
      </c>
      <c r="P23" s="802">
        <v>0.68152704552148824</v>
      </c>
      <c r="Q23" s="802">
        <v>0.62962306822075764</v>
      </c>
      <c r="R23" s="802">
        <v>0.59453780092068964</v>
      </c>
      <c r="S23" s="802">
        <v>0.5852993741531477</v>
      </c>
      <c r="T23" s="802">
        <v>0.60824181339455041</v>
      </c>
      <c r="U23" s="802">
        <v>0.59139307496413496</v>
      </c>
      <c r="V23" s="802">
        <v>0.58652191756076766</v>
      </c>
      <c r="W23" s="802">
        <v>0.60212700695696586</v>
      </c>
      <c r="X23" s="802">
        <v>0.59943389765179078</v>
      </c>
      <c r="Y23" s="802">
        <v>0.51965531009286547</v>
      </c>
      <c r="Z23" s="802">
        <v>0.54233017050211096</v>
      </c>
      <c r="AA23" s="802">
        <v>0.4787634939288018</v>
      </c>
      <c r="AB23" s="802">
        <v>0.46781051833894655</v>
      </c>
      <c r="AC23" s="802">
        <v>0.44758457524785472</v>
      </c>
      <c r="AD23" s="802">
        <v>0.39625983160852918</v>
      </c>
      <c r="AE23" s="802">
        <v>0.40001762527138041</v>
      </c>
      <c r="AF23" s="802">
        <v>0.34774718126147031</v>
      </c>
      <c r="AG23" s="802">
        <v>0.33278780828552634</v>
      </c>
      <c r="AH23" s="803">
        <v>0.30473135648177824</v>
      </c>
      <c r="AI23" s="803">
        <v>0.30722063013593831</v>
      </c>
    </row>
    <row r="24" spans="1:35" ht="14.1" customHeight="1" x14ac:dyDescent="0.25">
      <c r="A24" s="6" t="s">
        <v>1448</v>
      </c>
      <c r="B24" t="s">
        <v>34</v>
      </c>
      <c r="C24" s="665" t="s">
        <v>23</v>
      </c>
      <c r="D24" t="s">
        <v>30</v>
      </c>
      <c r="E24" s="802">
        <v>2.08771843546727</v>
      </c>
      <c r="F24" s="802">
        <v>2.4449513150484701</v>
      </c>
      <c r="G24" s="802">
        <v>2.7466464172879501</v>
      </c>
      <c r="H24" s="802">
        <v>2.9350307042155399</v>
      </c>
      <c r="I24" s="802">
        <v>3.0521857431575001</v>
      </c>
      <c r="J24" s="802">
        <v>3.47582577570134</v>
      </c>
      <c r="K24" s="802">
        <v>3.5541740086359201</v>
      </c>
      <c r="L24" s="802">
        <v>3.6178436939190002</v>
      </c>
      <c r="M24" s="802">
        <v>3.66268962226918</v>
      </c>
      <c r="N24" s="802">
        <v>3.6931103136075798</v>
      </c>
      <c r="O24" s="802">
        <v>3.7146733990476202</v>
      </c>
      <c r="P24" s="802">
        <v>3.7413382941934703</v>
      </c>
      <c r="Q24" s="802">
        <v>3.7345251777925199</v>
      </c>
      <c r="R24" s="802">
        <v>3.63696748328955</v>
      </c>
      <c r="S24" s="802">
        <v>3.46135495124711</v>
      </c>
      <c r="T24" s="802">
        <v>3.3788651152802101</v>
      </c>
      <c r="U24" s="802">
        <v>3.2106620797192398</v>
      </c>
      <c r="V24" s="802">
        <v>3.1732320936815701</v>
      </c>
      <c r="W24" s="802">
        <v>3.1404301702575297</v>
      </c>
      <c r="X24" s="802">
        <v>3.0600840093345001</v>
      </c>
      <c r="Y24" s="802">
        <v>2.86027619446496</v>
      </c>
      <c r="Z24" s="802">
        <v>2.7622653989290997</v>
      </c>
      <c r="AA24" s="802">
        <v>2.67154344964908</v>
      </c>
      <c r="AB24" s="802">
        <v>2.5009618229870965</v>
      </c>
      <c r="AC24" s="802">
        <v>2.3267000050863618</v>
      </c>
      <c r="AD24" s="802">
        <v>2.1490026972152667</v>
      </c>
      <c r="AE24" s="802">
        <v>2.0241591402522294</v>
      </c>
      <c r="AF24" s="802">
        <v>1.9445143152720652</v>
      </c>
      <c r="AG24" s="802">
        <v>2.9965634840316651</v>
      </c>
      <c r="AH24" s="803">
        <v>3.1174091208161832</v>
      </c>
      <c r="AI24" s="803">
        <v>3.2734938463208998</v>
      </c>
    </row>
    <row r="25" spans="1:35" ht="14.1" customHeight="1" x14ac:dyDescent="0.25">
      <c r="A25" s="6" t="s">
        <v>1449</v>
      </c>
      <c r="B25" t="s">
        <v>15</v>
      </c>
      <c r="C25" s="1322" t="s">
        <v>1893</v>
      </c>
      <c r="D25" t="s">
        <v>30</v>
      </c>
      <c r="E25" s="802"/>
      <c r="F25" s="802"/>
      <c r="G25" s="802"/>
      <c r="H25" s="802"/>
      <c r="I25" s="802"/>
      <c r="J25" s="802"/>
      <c r="K25" s="802"/>
      <c r="L25" s="802"/>
      <c r="M25" s="802"/>
      <c r="N25" s="802"/>
      <c r="O25" s="802"/>
      <c r="P25" s="802"/>
      <c r="Q25" s="802"/>
      <c r="R25" s="802">
        <v>0</v>
      </c>
      <c r="S25" s="802">
        <v>0</v>
      </c>
      <c r="T25" s="802">
        <v>0</v>
      </c>
      <c r="U25" s="802">
        <v>0</v>
      </c>
      <c r="V25" s="802">
        <v>0</v>
      </c>
      <c r="W25" s="802">
        <v>0</v>
      </c>
      <c r="X25" s="802">
        <v>0</v>
      </c>
      <c r="Y25" s="802">
        <v>0</v>
      </c>
      <c r="Z25" s="802">
        <v>0</v>
      </c>
      <c r="AA25" s="802">
        <v>0</v>
      </c>
      <c r="AB25" s="802">
        <v>6.8451014120936349E-2</v>
      </c>
      <c r="AC25" s="802">
        <v>8.6043934614251597E-2</v>
      </c>
      <c r="AD25" s="802">
        <v>5.7312313365487054E-2</v>
      </c>
      <c r="AE25" s="802">
        <v>4.1709015446752234E-2</v>
      </c>
      <c r="AF25" s="802">
        <v>5.8102543169334477E-2</v>
      </c>
      <c r="AG25" s="802">
        <v>0.16085278839684122</v>
      </c>
      <c r="AH25" s="803">
        <v>0.2172524692895923</v>
      </c>
      <c r="AI25" s="803">
        <v>0.19066369137372441</v>
      </c>
    </row>
    <row r="26" spans="1:35" ht="14.1" customHeight="1" x14ac:dyDescent="0.25">
      <c r="A26" s="6" t="s">
        <v>1450</v>
      </c>
      <c r="B26" t="s">
        <v>35</v>
      </c>
      <c r="C26" s="665" t="s">
        <v>23</v>
      </c>
      <c r="D26" t="s">
        <v>30</v>
      </c>
      <c r="E26" s="802">
        <v>0.45619591972524842</v>
      </c>
      <c r="F26" s="802">
        <v>0.56192129148234971</v>
      </c>
      <c r="G26" s="802">
        <v>0.66228922058166018</v>
      </c>
      <c r="H26" s="802">
        <v>0.75536509305447008</v>
      </c>
      <c r="I26" s="802">
        <v>0.83782079070915616</v>
      </c>
      <c r="J26" s="802">
        <v>0.88657888437506882</v>
      </c>
      <c r="K26" s="802">
        <v>0.91898051857523655</v>
      </c>
      <c r="L26" s="802">
        <v>0.94225019267765164</v>
      </c>
      <c r="M26" s="802">
        <v>0.95971341816299893</v>
      </c>
      <c r="N26" s="802">
        <v>0.97414612495561448</v>
      </c>
      <c r="O26" s="802">
        <v>0.97983331654721417</v>
      </c>
      <c r="P26" s="802">
        <v>0.97963064477169137</v>
      </c>
      <c r="Q26" s="802">
        <v>0.96883820980566848</v>
      </c>
      <c r="R26" s="802">
        <v>0.93135196869267967</v>
      </c>
      <c r="S26" s="802">
        <v>0.88875809472024003</v>
      </c>
      <c r="T26" s="802">
        <v>0.86367567038552284</v>
      </c>
      <c r="U26" s="802">
        <v>0.84528076296532317</v>
      </c>
      <c r="V26" s="802">
        <v>0.84804604881999124</v>
      </c>
      <c r="W26" s="802">
        <v>0.87125880973356717</v>
      </c>
      <c r="X26" s="802">
        <v>0.88273203070654471</v>
      </c>
      <c r="Y26" s="802">
        <v>0.83599326911486527</v>
      </c>
      <c r="Z26" s="802">
        <v>0.79532510284875968</v>
      </c>
      <c r="AA26" s="802">
        <v>0.76797940174108204</v>
      </c>
      <c r="AB26" s="802">
        <v>0.71509271239929983</v>
      </c>
      <c r="AC26" s="802">
        <v>0.65395578293494927</v>
      </c>
      <c r="AD26" s="802">
        <v>0.59653428546260523</v>
      </c>
      <c r="AE26" s="802">
        <v>0.54627146790703929</v>
      </c>
      <c r="AF26" s="802">
        <v>0.5031121548867048</v>
      </c>
      <c r="AG26" s="802">
        <v>0.47840422802358606</v>
      </c>
      <c r="AH26" s="803">
        <v>0.46723794726369966</v>
      </c>
      <c r="AI26" s="803">
        <v>0.45858388417146717</v>
      </c>
    </row>
    <row r="27" spans="1:35" ht="14.1" customHeight="1" x14ac:dyDescent="0.25">
      <c r="A27" s="6" t="s">
        <v>1451</v>
      </c>
      <c r="B27" t="s">
        <v>36</v>
      </c>
      <c r="C27" s="665" t="s">
        <v>23</v>
      </c>
      <c r="D27" t="s">
        <v>37</v>
      </c>
      <c r="E27" s="804">
        <v>0.53120351066112903</v>
      </c>
      <c r="F27" s="804">
        <v>0.65726353041209995</v>
      </c>
      <c r="G27" s="804">
        <v>0.77146534620632889</v>
      </c>
      <c r="H27" s="804">
        <v>0.87712295657245098</v>
      </c>
      <c r="I27" s="804">
        <v>0.97291791316795107</v>
      </c>
      <c r="J27" s="804">
        <v>1.05245743656545</v>
      </c>
      <c r="K27" s="804">
        <v>1.1057216526782399</v>
      </c>
      <c r="L27" s="804">
        <v>1.1510913246851702</v>
      </c>
      <c r="M27" s="804">
        <v>1.1838158831826999</v>
      </c>
      <c r="N27" s="804">
        <v>1.2041673981743399</v>
      </c>
      <c r="O27" s="804">
        <v>1.2184321144780399</v>
      </c>
      <c r="P27" s="804">
        <v>1.2289124954975901</v>
      </c>
      <c r="Q27" s="804">
        <v>1.23623852042293</v>
      </c>
      <c r="R27" s="804">
        <v>1.2411709858506899</v>
      </c>
      <c r="S27" s="804">
        <v>1.2443855798199699</v>
      </c>
      <c r="T27" s="804">
        <v>1.24742572938582</v>
      </c>
      <c r="U27" s="804">
        <v>1.2325942141662376</v>
      </c>
      <c r="V27" s="804">
        <v>1.2038472455108504</v>
      </c>
      <c r="W27" s="804">
        <v>1.1897193651550564</v>
      </c>
      <c r="X27" s="804">
        <v>1.1699959959044923</v>
      </c>
      <c r="Y27" s="804">
        <v>1.156055149343866</v>
      </c>
      <c r="Z27" s="804">
        <v>1.1426418550121435</v>
      </c>
      <c r="AA27" s="804">
        <v>1.1327051055900919</v>
      </c>
      <c r="AB27" s="804">
        <v>1.1185165252795921</v>
      </c>
      <c r="AC27" s="804">
        <v>1.1004817638115367</v>
      </c>
      <c r="AD27" s="804">
        <v>1.0893042192347007</v>
      </c>
      <c r="AE27" s="804">
        <v>1.0774994491284762</v>
      </c>
      <c r="AF27" s="804">
        <v>1.0694629576643013</v>
      </c>
      <c r="AG27" s="804">
        <v>1.0504514569659671</v>
      </c>
      <c r="AH27" s="803">
        <v>1.0451859722665933</v>
      </c>
      <c r="AI27" s="803">
        <v>1.0409999999999995</v>
      </c>
    </row>
    <row r="28" spans="1:35" ht="14.1" customHeight="1" x14ac:dyDescent="0.25">
      <c r="A28" s="6" t="s">
        <v>1452</v>
      </c>
      <c r="B28" t="s">
        <v>11</v>
      </c>
      <c r="C28" s="1322" t="s">
        <v>1894</v>
      </c>
      <c r="D28" t="s">
        <v>37</v>
      </c>
      <c r="E28" s="804"/>
      <c r="F28" s="804"/>
      <c r="G28" s="804"/>
      <c r="H28" s="804"/>
      <c r="I28" s="804"/>
      <c r="J28" s="804"/>
      <c r="K28" s="804"/>
      <c r="L28" s="804"/>
      <c r="M28" s="804"/>
      <c r="N28" s="804"/>
      <c r="O28" s="804"/>
      <c r="P28" s="804"/>
      <c r="Q28" s="804"/>
      <c r="R28" s="804"/>
      <c r="S28" s="804"/>
      <c r="T28" s="804"/>
      <c r="U28" s="804">
        <v>5.7120219680874395E-3</v>
      </c>
      <c r="V28" s="804">
        <v>2.5377843305880499E-2</v>
      </c>
      <c r="W28" s="804">
        <v>3.0844071105796497E-2</v>
      </c>
      <c r="X28" s="804">
        <v>3.8539080435872203E-2</v>
      </c>
      <c r="Y28" s="804">
        <v>3.7065069151436002E-2</v>
      </c>
      <c r="Z28" s="804">
        <v>4.0043877382343503E-2</v>
      </c>
      <c r="AA28" s="804">
        <v>3.4884907241311901E-2</v>
      </c>
      <c r="AB28" s="804">
        <v>3.5464827841492005E-2</v>
      </c>
      <c r="AC28" s="804">
        <v>3.6138531181576804E-2</v>
      </c>
      <c r="AD28" s="804">
        <v>3.9445292033390603E-2</v>
      </c>
      <c r="AE28" s="804">
        <v>3.2271667793306202E-2</v>
      </c>
      <c r="AF28" s="804">
        <v>3.3113874692051501E-2</v>
      </c>
      <c r="AG28" s="804">
        <v>4.1994162920867099E-2</v>
      </c>
      <c r="AH28" s="803">
        <v>4.7468226640690198E-2</v>
      </c>
      <c r="AI28" s="803">
        <v>6.361249043848359E-2</v>
      </c>
    </row>
    <row r="29" spans="1:35" ht="14.1" customHeight="1" x14ac:dyDescent="0.25">
      <c r="A29" s="6" t="s">
        <v>1453</v>
      </c>
      <c r="B29" t="s">
        <v>38</v>
      </c>
      <c r="C29" s="665" t="s">
        <v>23</v>
      </c>
      <c r="D29" t="s">
        <v>39</v>
      </c>
      <c r="E29" s="804">
        <v>0.21515210574486499</v>
      </c>
      <c r="F29" s="804">
        <v>0.26537767833661702</v>
      </c>
      <c r="G29" s="804">
        <v>0.31022214962593198</v>
      </c>
      <c r="H29" s="804">
        <v>0.34831776845151702</v>
      </c>
      <c r="I29" s="804">
        <v>0.38079170546206303</v>
      </c>
      <c r="J29" s="804">
        <v>0.40800750948081399</v>
      </c>
      <c r="K29" s="804">
        <v>0.42884443366903602</v>
      </c>
      <c r="L29" s="804">
        <v>0.44100707832510699</v>
      </c>
      <c r="M29" s="804">
        <v>0.448667962638019</v>
      </c>
      <c r="N29" s="804">
        <v>0.45401752374939797</v>
      </c>
      <c r="O29" s="804">
        <v>0.45760010667351497</v>
      </c>
      <c r="P29" s="804">
        <v>0.46020013518194203</v>
      </c>
      <c r="Q29" s="804">
        <v>0.46222980433866001</v>
      </c>
      <c r="R29" s="804">
        <v>0.46361537565584504</v>
      </c>
      <c r="S29" s="804">
        <v>0.464442099648252</v>
      </c>
      <c r="T29" s="804">
        <v>0.46479737137120403</v>
      </c>
      <c r="U29" s="804">
        <v>0.45752871758308916</v>
      </c>
      <c r="V29" s="804">
        <v>0.44599418439515837</v>
      </c>
      <c r="W29" s="804">
        <v>0.44007799191515767</v>
      </c>
      <c r="X29" s="804">
        <v>0.43225290605053379</v>
      </c>
      <c r="Y29" s="804">
        <v>0.42670423551150438</v>
      </c>
      <c r="Z29" s="804">
        <v>0.42137295963630456</v>
      </c>
      <c r="AA29" s="804">
        <v>0.41728912102907895</v>
      </c>
      <c r="AB29" s="804">
        <v>0.4115401583471619</v>
      </c>
      <c r="AC29" s="804">
        <v>0.40625754708480749</v>
      </c>
      <c r="AD29" s="804">
        <v>0.4028210462472589</v>
      </c>
      <c r="AE29" s="804">
        <v>0.39991877883772531</v>
      </c>
      <c r="AF29" s="804">
        <v>0.39848192544109917</v>
      </c>
      <c r="AG29" s="804">
        <v>0.36474548354143999</v>
      </c>
      <c r="AH29" s="803">
        <v>0.36399355959029928</v>
      </c>
      <c r="AI29" s="803">
        <v>0.36399355959029911</v>
      </c>
    </row>
    <row r="30" spans="1:35" ht="14.1" customHeight="1" x14ac:dyDescent="0.25">
      <c r="A30" s="6" t="s">
        <v>1454</v>
      </c>
      <c r="B30" t="s">
        <v>11</v>
      </c>
      <c r="C30" s="1322" t="s">
        <v>1895</v>
      </c>
      <c r="D30" t="s">
        <v>39</v>
      </c>
      <c r="E30" s="804"/>
      <c r="F30" s="804"/>
      <c r="G30" s="804"/>
      <c r="H30" s="804"/>
      <c r="I30" s="804"/>
      <c r="J30" s="804"/>
      <c r="K30" s="804"/>
      <c r="L30" s="804"/>
      <c r="M30" s="804"/>
      <c r="N30" s="804"/>
      <c r="O30" s="804"/>
      <c r="P30" s="804"/>
      <c r="Q30" s="804"/>
      <c r="R30" s="804"/>
      <c r="S30" s="804"/>
      <c r="T30" s="804"/>
      <c r="U30" s="804">
        <v>2.1202550327021198E-3</v>
      </c>
      <c r="V30" s="804">
        <v>9.4018328065463008E-3</v>
      </c>
      <c r="W30" s="804">
        <v>1.14092426098807E-2</v>
      </c>
      <c r="X30" s="804">
        <v>1.42381936119728E-2</v>
      </c>
      <c r="Y30" s="804">
        <v>1.36808542442124E-2</v>
      </c>
      <c r="Z30" s="804">
        <v>1.47670130005276E-2</v>
      </c>
      <c r="AA30" s="804">
        <v>1.2851617078501899E-2</v>
      </c>
      <c r="AB30" s="804">
        <v>1.30487127689009E-2</v>
      </c>
      <c r="AC30" s="804">
        <v>1.3341021646942499E-2</v>
      </c>
      <c r="AD30" s="804">
        <v>1.4501557664901321E-2</v>
      </c>
      <c r="AE30" s="804">
        <v>1.1997563365131761E-2</v>
      </c>
      <c r="AF30" s="804">
        <v>1.2352939688674075E-2</v>
      </c>
      <c r="AG30" s="804">
        <v>1.4589819341657602E-2</v>
      </c>
      <c r="AH30" s="803">
        <v>1.6379710181563468E-2</v>
      </c>
      <c r="AI30" s="803">
        <v>2.2203607135008248E-2</v>
      </c>
    </row>
    <row r="31" spans="1:35" ht="14.1" customHeight="1" x14ac:dyDescent="0.25">
      <c r="A31" s="6" t="s">
        <v>1455</v>
      </c>
      <c r="B31" t="s">
        <v>40</v>
      </c>
      <c r="C31" s="665" t="s">
        <v>23</v>
      </c>
      <c r="D31" t="s">
        <v>39</v>
      </c>
      <c r="E31" s="804">
        <v>2.8799636453377899</v>
      </c>
      <c r="F31" s="804">
        <v>2.90406569194543</v>
      </c>
      <c r="G31" s="804">
        <v>2.9935548232825999</v>
      </c>
      <c r="H31" s="804">
        <v>3.04722663961148</v>
      </c>
      <c r="I31" s="804">
        <v>3.0362753637675199</v>
      </c>
      <c r="J31" s="804">
        <v>3.0460573097054198</v>
      </c>
      <c r="K31" s="804">
        <v>3.1232784177761501</v>
      </c>
      <c r="L31" s="804">
        <v>3.2716333940187501</v>
      </c>
      <c r="M31" s="804">
        <v>3.4107934680873599</v>
      </c>
      <c r="N31" s="804">
        <v>3.5179720388055498</v>
      </c>
      <c r="O31" s="804">
        <v>3.5435157262996801</v>
      </c>
      <c r="P31" s="804">
        <v>3.52500865975651</v>
      </c>
      <c r="Q31" s="804">
        <v>3.6303864001226303</v>
      </c>
      <c r="R31" s="804">
        <v>3.9369279375855899</v>
      </c>
      <c r="S31" s="804">
        <v>4.0655024279141703</v>
      </c>
      <c r="T31" s="804">
        <v>4.3205936091297001</v>
      </c>
      <c r="U31" s="804">
        <v>4.5523767248392399</v>
      </c>
      <c r="V31" s="804">
        <v>4.7275579969151602</v>
      </c>
      <c r="W31" s="804">
        <v>4.6942917352422597</v>
      </c>
      <c r="X31" s="804">
        <v>4.4139099215594895</v>
      </c>
      <c r="Y31" s="804">
        <v>4.76459775517002</v>
      </c>
      <c r="Z31" s="804">
        <v>4.8932027007517895</v>
      </c>
      <c r="AA31" s="804">
        <v>4.8859072407525099</v>
      </c>
      <c r="AB31" s="804">
        <v>4.8730358279136352</v>
      </c>
      <c r="AC31" s="804">
        <v>4.9870397146457259</v>
      </c>
      <c r="AD31" s="804">
        <v>4.8882089319109516</v>
      </c>
      <c r="AE31" s="804">
        <v>4.713993907793343</v>
      </c>
      <c r="AF31" s="804">
        <v>4.8528683535191579</v>
      </c>
      <c r="AG31" s="804">
        <v>5.1033092959974544</v>
      </c>
      <c r="AH31" s="803">
        <v>5.2080933445830704</v>
      </c>
      <c r="AI31" s="803">
        <v>4.7672026536748255</v>
      </c>
    </row>
    <row r="32" spans="1:35" ht="14.1" customHeight="1" x14ac:dyDescent="0.25">
      <c r="A32" s="6" t="s">
        <v>1889</v>
      </c>
      <c r="B32" t="s">
        <v>15</v>
      </c>
      <c r="C32" s="1322" t="s">
        <v>1896</v>
      </c>
      <c r="D32" t="s">
        <v>39</v>
      </c>
      <c r="E32" s="804"/>
      <c r="F32" s="804"/>
      <c r="G32" s="804"/>
      <c r="H32" s="804"/>
      <c r="I32" s="804"/>
      <c r="J32" s="804"/>
      <c r="K32" s="804"/>
      <c r="L32" s="804"/>
      <c r="M32" s="804"/>
      <c r="N32" s="804"/>
      <c r="O32" s="804"/>
      <c r="P32" s="804"/>
      <c r="Q32" s="804"/>
      <c r="R32" s="804">
        <v>0</v>
      </c>
      <c r="S32" s="804">
        <v>0</v>
      </c>
      <c r="T32" s="804">
        <v>0</v>
      </c>
      <c r="U32" s="804">
        <v>0</v>
      </c>
      <c r="V32" s="804">
        <v>0</v>
      </c>
      <c r="W32" s="804">
        <v>0</v>
      </c>
      <c r="X32" s="804">
        <v>0</v>
      </c>
      <c r="Y32" s="804">
        <v>0</v>
      </c>
      <c r="Z32" s="804">
        <v>0</v>
      </c>
      <c r="AA32" s="804">
        <v>0</v>
      </c>
      <c r="AB32" s="804">
        <v>0.13337438468770471</v>
      </c>
      <c r="AC32" s="804">
        <v>0.18442623380220641</v>
      </c>
      <c r="AD32" s="804">
        <v>0.13036491878985759</v>
      </c>
      <c r="AE32" s="804">
        <v>9.7134677212952839E-2</v>
      </c>
      <c r="AF32" s="804">
        <v>0.14500484300419936</v>
      </c>
      <c r="AG32" s="804">
        <v>0.27394097761889336</v>
      </c>
      <c r="AH32" s="803">
        <v>0.362952405523574</v>
      </c>
      <c r="AI32" s="803">
        <v>0.27766432385318568</v>
      </c>
    </row>
    <row r="33" spans="1:35" ht="14.1" customHeight="1" x14ac:dyDescent="0.25">
      <c r="A33" s="6" t="s">
        <v>1897</v>
      </c>
      <c r="B33" s="6" t="s">
        <v>1888</v>
      </c>
      <c r="C33" s="665" t="s">
        <v>23</v>
      </c>
      <c r="D33" s="6" t="s">
        <v>39</v>
      </c>
      <c r="E33" s="804">
        <v>0.76032653287541407</v>
      </c>
      <c r="F33" s="804">
        <v>0.93653548580391599</v>
      </c>
      <c r="G33" s="804">
        <v>1.1038153676361002</v>
      </c>
      <c r="H33" s="804">
        <v>1.2589418217574502</v>
      </c>
      <c r="I33" s="804">
        <v>1.3963679845152603</v>
      </c>
      <c r="J33" s="804">
        <v>1.477631473958448</v>
      </c>
      <c r="K33" s="804">
        <v>1.5316341976253942</v>
      </c>
      <c r="L33" s="804">
        <v>1.5704169877960859</v>
      </c>
      <c r="M33" s="804">
        <v>1.5995223636049982</v>
      </c>
      <c r="N33" s="804">
        <v>1.6235768749260244</v>
      </c>
      <c r="O33" s="804">
        <v>1.6330555275786904</v>
      </c>
      <c r="P33" s="804">
        <v>1.6327177412861522</v>
      </c>
      <c r="Q33" s="804">
        <v>1.6147303496761143</v>
      </c>
      <c r="R33" s="804">
        <v>1.552253281154466</v>
      </c>
      <c r="S33" s="804">
        <v>1.4812634912004001</v>
      </c>
      <c r="T33" s="804">
        <v>1.4394594506425382</v>
      </c>
      <c r="U33" s="804">
        <v>1.4088012716088723</v>
      </c>
      <c r="V33" s="804">
        <v>1.4134100813666521</v>
      </c>
      <c r="W33" s="804">
        <v>1.452098016222612</v>
      </c>
      <c r="X33" s="804">
        <v>1.4712200511775744</v>
      </c>
      <c r="Y33" s="804">
        <v>1.3933221151914421</v>
      </c>
      <c r="Z33" s="804">
        <v>1.3255418380812662</v>
      </c>
      <c r="AA33" s="804">
        <v>1.2799656695684702</v>
      </c>
      <c r="AB33" s="804">
        <v>1.191821187332166</v>
      </c>
      <c r="AC33" s="804">
        <v>1.0899263048915819</v>
      </c>
      <c r="AD33" s="804">
        <v>0.99422380910434194</v>
      </c>
      <c r="AE33" s="804">
        <v>0.91045244651173207</v>
      </c>
      <c r="AF33" s="804">
        <v>0.83852025814450815</v>
      </c>
      <c r="AG33" s="804">
        <v>0.79734038003931018</v>
      </c>
      <c r="AH33" s="803">
        <v>0.77872991210616616</v>
      </c>
      <c r="AI33" s="803">
        <v>0.76430647361911208</v>
      </c>
    </row>
    <row r="34" spans="1:35" ht="7.5" customHeight="1" x14ac:dyDescent="0.25">
      <c r="A34"/>
      <c r="B34"/>
      <c r="C34"/>
      <c r="D34"/>
      <c r="E34" s="802"/>
      <c r="F34" s="802"/>
      <c r="G34" s="802"/>
      <c r="H34" s="802"/>
      <c r="I34" s="802"/>
      <c r="J34" s="802"/>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802"/>
      <c r="AH34" s="803"/>
      <c r="AI34" s="803"/>
    </row>
    <row r="35" spans="1:35" ht="14.1" customHeight="1" x14ac:dyDescent="0.25">
      <c r="A35" s="451" t="s">
        <v>1456</v>
      </c>
      <c r="B35" s="453" t="s">
        <v>41</v>
      </c>
      <c r="C35"/>
      <c r="D35"/>
      <c r="E35" s="802"/>
      <c r="F35" s="802"/>
      <c r="G35" s="802"/>
      <c r="H35" s="802"/>
      <c r="I35" s="802"/>
      <c r="J35" s="802"/>
      <c r="K35" s="802"/>
      <c r="L35" s="802"/>
      <c r="M35" s="802"/>
      <c r="N35" s="802"/>
      <c r="O35" s="802"/>
      <c r="P35" s="802"/>
      <c r="Q35" s="802"/>
      <c r="R35" s="802"/>
      <c r="S35" s="802"/>
      <c r="T35" s="802"/>
      <c r="U35" s="802"/>
      <c r="V35" s="802"/>
      <c r="W35" s="802"/>
      <c r="X35" s="802"/>
      <c r="Y35" s="802"/>
      <c r="Z35" s="802"/>
      <c r="AA35" s="802"/>
      <c r="AB35" s="802"/>
      <c r="AC35" s="802"/>
      <c r="AD35" s="802"/>
      <c r="AE35" s="802"/>
      <c r="AF35" s="802"/>
      <c r="AG35" s="802"/>
      <c r="AH35" s="803"/>
      <c r="AI35" s="803"/>
    </row>
    <row r="36" spans="1:35" ht="14.1" customHeight="1" x14ac:dyDescent="0.25">
      <c r="A36" t="s">
        <v>1457</v>
      </c>
      <c r="B36" t="s">
        <v>8</v>
      </c>
      <c r="C36" s="665" t="s">
        <v>23</v>
      </c>
      <c r="D36" t="s">
        <v>42</v>
      </c>
      <c r="E36" s="804">
        <v>0.60044450389999993</v>
      </c>
      <c r="F36" s="804">
        <v>0.54756684619999996</v>
      </c>
      <c r="G36" s="804">
        <v>0.54624740799999993</v>
      </c>
      <c r="H36" s="804">
        <v>0.63420576309999999</v>
      </c>
      <c r="I36" s="804">
        <v>0.55622669619999998</v>
      </c>
      <c r="J36" s="804">
        <v>0.65903155400000002</v>
      </c>
      <c r="K36" s="804">
        <v>0.72757822369999992</v>
      </c>
      <c r="L36" s="804">
        <v>0.69688851929999995</v>
      </c>
      <c r="M36" s="804">
        <v>0.73524162409999994</v>
      </c>
      <c r="N36" s="804">
        <v>0.77359395119999996</v>
      </c>
      <c r="O36" s="804">
        <v>0.81194705599999994</v>
      </c>
      <c r="P36" s="804">
        <v>0.85030301689999999</v>
      </c>
      <c r="Q36" s="804">
        <v>0.88865612169999997</v>
      </c>
      <c r="R36" s="804">
        <v>0.9270084488</v>
      </c>
      <c r="S36" s="804">
        <v>0.96536155359999998</v>
      </c>
      <c r="T36" s="804">
        <v>0.96536155359999998</v>
      </c>
      <c r="U36" s="804">
        <v>0.96000801083839027</v>
      </c>
      <c r="V36" s="804">
        <v>0.96392587907506011</v>
      </c>
      <c r="W36" s="804">
        <v>0.95684442891940857</v>
      </c>
      <c r="X36" s="804">
        <v>0.95452844522644054</v>
      </c>
      <c r="Y36" s="804">
        <v>0.94844750643573961</v>
      </c>
      <c r="Z36" s="804">
        <v>0.94245559535827506</v>
      </c>
      <c r="AA36" s="804">
        <v>0.93499070601139889</v>
      </c>
      <c r="AB36" s="804">
        <v>0.93195446236892976</v>
      </c>
      <c r="AC36" s="804">
        <v>0.92914055741329848</v>
      </c>
      <c r="AD36" s="804">
        <v>0.9242427744029279</v>
      </c>
      <c r="AE36" s="804">
        <v>0.92678645938469351</v>
      </c>
      <c r="AF36" s="804">
        <v>0.92673330776348184</v>
      </c>
      <c r="AG36" s="804">
        <v>0.92614312322160419</v>
      </c>
      <c r="AH36" s="803">
        <v>0.93098660648404974</v>
      </c>
      <c r="AI36" s="803">
        <v>0.93098660648404952</v>
      </c>
    </row>
    <row r="37" spans="1:35" ht="14.1" customHeight="1" x14ac:dyDescent="0.25">
      <c r="A37" t="s">
        <v>1458</v>
      </c>
      <c r="B37" t="s">
        <v>11</v>
      </c>
      <c r="C37" s="667" t="s">
        <v>43</v>
      </c>
      <c r="D37" t="s">
        <v>42</v>
      </c>
      <c r="E37" s="802"/>
      <c r="F37" s="802"/>
      <c r="G37" s="802"/>
      <c r="H37" s="802"/>
      <c r="I37" s="802"/>
      <c r="J37" s="802"/>
      <c r="K37" s="802"/>
      <c r="L37" s="802"/>
      <c r="M37" s="802"/>
      <c r="N37" s="802"/>
      <c r="O37" s="802"/>
      <c r="P37" s="802"/>
      <c r="Q37" s="802"/>
      <c r="R37" s="802"/>
      <c r="S37" s="802"/>
      <c r="T37" s="802"/>
      <c r="U37" s="802">
        <v>4.4282962383902398E-3</v>
      </c>
      <c r="V37" s="802">
        <v>1.990063507506E-2</v>
      </c>
      <c r="W37" s="802">
        <v>2.4179798219408601E-2</v>
      </c>
      <c r="X37" s="802">
        <v>3.0439040826440601E-2</v>
      </c>
      <c r="Y37" s="802">
        <v>2.9464149435739599E-2</v>
      </c>
      <c r="Z37" s="802">
        <v>3.1910063058274998E-2</v>
      </c>
      <c r="AA37" s="802">
        <v>2.7935374311398899E-2</v>
      </c>
      <c r="AB37" s="802">
        <v>2.8641367968929798E-2</v>
      </c>
      <c r="AC37" s="802">
        <v>2.9541769713298499E-2</v>
      </c>
      <c r="AD37" s="802">
        <v>3.3272739878505396E-2</v>
      </c>
      <c r="AE37" s="802">
        <v>2.7803593781540802E-2</v>
      </c>
      <c r="AF37" s="802">
        <v>2.8728732540667934E-2</v>
      </c>
      <c r="AG37" s="802">
        <v>3.7045724928864168E-2</v>
      </c>
      <c r="AH37" s="803">
        <v>4.1894397291782244E-2</v>
      </c>
      <c r="AI37" s="803">
        <v>5.6790182995527017E-2</v>
      </c>
    </row>
    <row r="38" spans="1:35" ht="14.1" customHeight="1" x14ac:dyDescent="0.25">
      <c r="A38" t="s">
        <v>1459</v>
      </c>
      <c r="B38" t="s">
        <v>44</v>
      </c>
      <c r="C38" s="665" t="s">
        <v>23</v>
      </c>
      <c r="D38" t="s">
        <v>42</v>
      </c>
      <c r="E38" s="802">
        <v>1.361287806</v>
      </c>
      <c r="F38" s="802">
        <v>1.2484537900000001</v>
      </c>
      <c r="G38" s="802">
        <v>1.2484537900000001</v>
      </c>
      <c r="H38" s="802">
        <v>1.413351969</v>
      </c>
      <c r="I38" s="802">
        <v>1.24256349</v>
      </c>
      <c r="J38" s="802">
        <v>1.4722391319999999</v>
      </c>
      <c r="K38" s="802">
        <v>1.6253740000000001</v>
      </c>
      <c r="L38" s="802">
        <v>1.564196463</v>
      </c>
      <c r="M38" s="802">
        <v>1.55252546</v>
      </c>
      <c r="N38" s="802">
        <v>1.540866496</v>
      </c>
      <c r="O38" s="802">
        <v>1.5291954920000002</v>
      </c>
      <c r="P38" s="802">
        <v>1.517541818</v>
      </c>
      <c r="Q38" s="802">
        <v>1.505870815</v>
      </c>
      <c r="R38" s="802">
        <v>1.494211851</v>
      </c>
      <c r="S38" s="802">
        <v>1.4825408480000002</v>
      </c>
      <c r="T38" s="802">
        <v>1.4825408480000002</v>
      </c>
      <c r="U38" s="802">
        <v>1.490551433</v>
      </c>
      <c r="V38" s="802">
        <v>1.498075187</v>
      </c>
      <c r="W38" s="802">
        <v>1.50864742</v>
      </c>
      <c r="X38" s="802">
        <v>1.515337275</v>
      </c>
      <c r="Y38" s="802">
        <v>1.5216545299999999</v>
      </c>
      <c r="Z38" s="802">
        <v>1.527629471</v>
      </c>
      <c r="AA38" s="802">
        <v>1.5332891879999999</v>
      </c>
      <c r="AB38" s="802">
        <v>1.5386579839999999</v>
      </c>
      <c r="AC38" s="802">
        <v>1.543757729</v>
      </c>
      <c r="AD38" s="802">
        <v>1.548608153</v>
      </c>
      <c r="AE38" s="802">
        <v>1.5486081529999998</v>
      </c>
      <c r="AF38" s="802">
        <v>1.5486081529999998</v>
      </c>
      <c r="AG38" s="802">
        <v>1.548608153</v>
      </c>
      <c r="AH38" s="803">
        <v>1.548608153</v>
      </c>
      <c r="AI38" s="803">
        <v>1.1669743924651601</v>
      </c>
    </row>
    <row r="39" spans="1:35" ht="7.5" customHeight="1" x14ac:dyDescent="0.25">
      <c r="A39"/>
      <c r="B39"/>
      <c r="C39"/>
      <c r="D39"/>
      <c r="E39" s="802"/>
      <c r="F39" s="802"/>
      <c r="G39" s="802"/>
      <c r="H39" s="802"/>
      <c r="I39" s="802"/>
      <c r="J39" s="802"/>
      <c r="K39" s="802"/>
      <c r="L39" s="802"/>
      <c r="M39" s="802"/>
      <c r="N39" s="802"/>
      <c r="O39" s="802"/>
      <c r="P39" s="802"/>
      <c r="Q39" s="802"/>
      <c r="R39" s="802"/>
      <c r="S39" s="802"/>
      <c r="T39" s="802"/>
      <c r="U39" s="802"/>
      <c r="V39" s="802"/>
      <c r="W39" s="802"/>
      <c r="X39" s="802"/>
      <c r="Y39" s="802"/>
      <c r="Z39" s="802"/>
      <c r="AA39" s="802"/>
      <c r="AB39" s="802"/>
      <c r="AC39" s="802"/>
      <c r="AD39" s="802"/>
      <c r="AE39" s="802"/>
      <c r="AF39" s="802"/>
      <c r="AG39" s="802"/>
      <c r="AH39" s="803"/>
      <c r="AI39" s="803"/>
    </row>
    <row r="40" spans="1:35" ht="14.1" customHeight="1" x14ac:dyDescent="0.25">
      <c r="A40" s="451" t="s">
        <v>1460</v>
      </c>
      <c r="B40" s="453" t="s">
        <v>45</v>
      </c>
      <c r="C40"/>
      <c r="D40"/>
      <c r="E40" s="802"/>
      <c r="F40" s="802"/>
      <c r="G40" s="802"/>
      <c r="H40" s="802"/>
      <c r="I40" s="802"/>
      <c r="J40" s="802"/>
      <c r="K40" s="802"/>
      <c r="L40" s="802"/>
      <c r="M40" s="802"/>
      <c r="N40" s="802"/>
      <c r="O40" s="802"/>
      <c r="P40" s="802"/>
      <c r="Q40" s="802"/>
      <c r="R40" s="802"/>
      <c r="S40" s="802"/>
      <c r="T40" s="802"/>
      <c r="U40" s="802"/>
      <c r="V40" s="802"/>
      <c r="W40" s="802"/>
      <c r="X40" s="802"/>
      <c r="Y40" s="802"/>
      <c r="Z40" s="802"/>
      <c r="AA40" s="802"/>
      <c r="AB40" s="802"/>
      <c r="AC40" s="802"/>
      <c r="AD40" s="802"/>
      <c r="AE40" s="802"/>
      <c r="AF40" s="802"/>
      <c r="AG40" s="802"/>
      <c r="AH40" s="803"/>
      <c r="AI40" s="803"/>
    </row>
    <row r="41" spans="1:35" ht="14.1" customHeight="1" x14ac:dyDescent="0.25">
      <c r="A41" t="s">
        <v>1461</v>
      </c>
      <c r="B41" t="s">
        <v>44</v>
      </c>
      <c r="C41" s="663" t="s">
        <v>14</v>
      </c>
      <c r="D41" t="s">
        <v>46</v>
      </c>
      <c r="E41" s="802">
        <v>1.2298</v>
      </c>
      <c r="F41" s="802">
        <v>1.2351749999999999</v>
      </c>
      <c r="G41" s="802">
        <v>1.24055</v>
      </c>
      <c r="H41" s="802">
        <v>1.2459249999999999</v>
      </c>
      <c r="I41" s="802">
        <v>1.2512999999999999</v>
      </c>
      <c r="J41" s="802">
        <v>1.2727570000000001</v>
      </c>
      <c r="K41" s="802">
        <v>1.3201430000000001</v>
      </c>
      <c r="L41" s="802">
        <v>1.43092</v>
      </c>
      <c r="M41" s="802">
        <v>1.3921730999999999</v>
      </c>
      <c r="N41" s="802">
        <v>1.27145</v>
      </c>
      <c r="O41" s="802">
        <v>1.5515999999999999</v>
      </c>
      <c r="P41" s="802">
        <v>1.4826400000000002</v>
      </c>
      <c r="Q41" s="802">
        <v>1.4395831000000001</v>
      </c>
      <c r="R41" s="802">
        <v>1.4007931</v>
      </c>
      <c r="S41" s="802">
        <v>1.4826400000000002</v>
      </c>
      <c r="T41" s="802">
        <v>1.4352731000000001</v>
      </c>
      <c r="U41" s="802">
        <v>1.4352731000000001</v>
      </c>
      <c r="V41" s="802">
        <v>1.4286129000000001</v>
      </c>
      <c r="W41" s="802">
        <v>1.431943</v>
      </c>
      <c r="X41" s="802">
        <v>1.2784200000000001</v>
      </c>
      <c r="Y41" s="802">
        <v>1.4397123999999999</v>
      </c>
      <c r="Z41" s="802">
        <v>1.3846430000000001</v>
      </c>
      <c r="AA41" s="802">
        <v>1.1470250000000002</v>
      </c>
      <c r="AB41" s="802">
        <v>1.1541200000000038</v>
      </c>
      <c r="AC41" s="802">
        <v>1.1918907000000043</v>
      </c>
      <c r="AD41" s="802">
        <v>1.2424419999999927</v>
      </c>
      <c r="AE41" s="802">
        <v>1.2374969999999867</v>
      </c>
      <c r="AF41" s="802">
        <v>1.1591509999999943</v>
      </c>
      <c r="AG41" s="802">
        <v>1.0052109999999899</v>
      </c>
      <c r="AH41" s="803">
        <v>0.88544640000000008</v>
      </c>
      <c r="AI41" s="803">
        <v>0.88544639999999997</v>
      </c>
    </row>
    <row r="42" spans="1:35" ht="14.1" customHeight="1" x14ac:dyDescent="0.25">
      <c r="A42" t="s">
        <v>1462</v>
      </c>
      <c r="B42" t="s">
        <v>15</v>
      </c>
      <c r="C42" s="667" t="s">
        <v>47</v>
      </c>
      <c r="D42" t="s">
        <v>46</v>
      </c>
      <c r="E42" s="802"/>
      <c r="F42" s="802"/>
      <c r="G42" s="802"/>
      <c r="H42" s="802"/>
      <c r="I42" s="802"/>
      <c r="J42" s="802"/>
      <c r="K42" s="802"/>
      <c r="L42" s="802"/>
      <c r="M42" s="802"/>
      <c r="N42" s="802"/>
      <c r="O42" s="802"/>
      <c r="P42" s="802"/>
      <c r="Q42" s="802"/>
      <c r="R42" s="802">
        <v>0</v>
      </c>
      <c r="S42" s="802">
        <v>0</v>
      </c>
      <c r="T42" s="802">
        <v>0</v>
      </c>
      <c r="U42" s="802">
        <v>0</v>
      </c>
      <c r="V42" s="802">
        <v>0</v>
      </c>
      <c r="W42" s="802">
        <v>0</v>
      </c>
      <c r="X42" s="802">
        <v>0</v>
      </c>
      <c r="Y42" s="802">
        <v>0</v>
      </c>
      <c r="Z42" s="802">
        <v>0</v>
      </c>
      <c r="AA42" s="802">
        <v>0</v>
      </c>
      <c r="AB42" s="802">
        <v>3.1588120894583752E-2</v>
      </c>
      <c r="AC42" s="802">
        <v>4.4077433804934292E-2</v>
      </c>
      <c r="AD42" s="802">
        <v>3.3135009711581197E-2</v>
      </c>
      <c r="AE42" s="802">
        <v>2.5499369324230754E-2</v>
      </c>
      <c r="AF42" s="802">
        <v>3.4635703367323224E-2</v>
      </c>
      <c r="AG42" s="802">
        <v>5.3958807526958086E-2</v>
      </c>
      <c r="AH42" s="803">
        <v>6.1706824278879378E-2</v>
      </c>
      <c r="AI42" s="803">
        <v>5.1572566518588679E-2</v>
      </c>
    </row>
    <row r="43" spans="1:35" ht="6.75" customHeight="1" x14ac:dyDescent="0.25">
      <c r="A43"/>
      <c r="B43"/>
      <c r="C43"/>
      <c r="D43"/>
      <c r="E43" s="802"/>
      <c r="F43" s="802"/>
      <c r="G43" s="802"/>
      <c r="H43" s="802"/>
      <c r="I43" s="802"/>
      <c r="J43" s="802"/>
      <c r="K43" s="802"/>
      <c r="L43" s="802"/>
      <c r="M43" s="802"/>
      <c r="N43" s="802"/>
      <c r="O43" s="802"/>
      <c r="P43" s="802"/>
      <c r="Q43" s="802"/>
      <c r="R43" s="802"/>
      <c r="S43" s="802"/>
      <c r="T43" s="802"/>
      <c r="U43" s="802"/>
      <c r="V43" s="802"/>
      <c r="W43" s="802"/>
      <c r="X43" s="802"/>
      <c r="Y43" s="802"/>
      <c r="Z43" s="802"/>
      <c r="AA43" s="802"/>
      <c r="AB43" s="802"/>
      <c r="AC43" s="802"/>
      <c r="AD43" s="802"/>
      <c r="AE43" s="802"/>
      <c r="AF43" s="802"/>
      <c r="AG43" s="802"/>
      <c r="AH43" s="803"/>
      <c r="AI43" s="803"/>
    </row>
    <row r="44" spans="1:35" ht="14.1" customHeight="1" x14ac:dyDescent="0.25">
      <c r="A44" s="451" t="s">
        <v>1463</v>
      </c>
      <c r="B44" s="453" t="s">
        <v>48</v>
      </c>
      <c r="C44"/>
      <c r="D44"/>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3"/>
      <c r="AI44" s="803"/>
    </row>
    <row r="45" spans="1:35" ht="14.1" customHeight="1" x14ac:dyDescent="0.25">
      <c r="A45" t="s">
        <v>1464</v>
      </c>
      <c r="B45" t="s">
        <v>49</v>
      </c>
      <c r="C45" s="663" t="s">
        <v>14</v>
      </c>
      <c r="D45" t="s">
        <v>50</v>
      </c>
      <c r="E45" s="802">
        <v>2.7099194999999998</v>
      </c>
      <c r="F45" s="802">
        <v>2.7521580000000001</v>
      </c>
      <c r="G45" s="802">
        <v>2.61</v>
      </c>
      <c r="H45" s="802">
        <v>2.61</v>
      </c>
      <c r="I45" s="802">
        <v>2.2262429999999997</v>
      </c>
      <c r="J45" s="802">
        <v>2.8894875</v>
      </c>
      <c r="K45" s="802">
        <v>2.4522254999999999</v>
      </c>
      <c r="L45" s="802">
        <v>2.7184454999999996</v>
      </c>
      <c r="M45" s="802">
        <v>2.6995665</v>
      </c>
      <c r="N45" s="802">
        <v>3.5270234999999999</v>
      </c>
      <c r="O45" s="802">
        <v>2.881005</v>
      </c>
      <c r="P45" s="802">
        <v>2.0378879999999997</v>
      </c>
      <c r="Q45" s="802">
        <v>2.4884609999999996</v>
      </c>
      <c r="R45" s="802">
        <v>2.1975765000000003</v>
      </c>
      <c r="S45" s="802">
        <v>2.0771250000000001</v>
      </c>
      <c r="T45" s="802">
        <v>2.345955</v>
      </c>
      <c r="U45" s="802">
        <v>1.6611345</v>
      </c>
      <c r="V45" s="802">
        <v>1.7606189999999999</v>
      </c>
      <c r="W45" s="802">
        <v>1.757487</v>
      </c>
      <c r="X45" s="802">
        <v>1.6622655</v>
      </c>
      <c r="Y45" s="802">
        <v>1.729125</v>
      </c>
      <c r="Z45" s="802">
        <v>1.3374509999999999</v>
      </c>
      <c r="AA45" s="802">
        <v>1.2313109999999998</v>
      </c>
      <c r="AB45" s="802">
        <v>1.336233</v>
      </c>
      <c r="AC45" s="802">
        <v>1.397829</v>
      </c>
      <c r="AD45" s="802">
        <v>1.1565768102604099</v>
      </c>
      <c r="AE45" s="802">
        <v>1.1581627286516301</v>
      </c>
      <c r="AF45" s="802">
        <v>0.96674399986046711</v>
      </c>
      <c r="AG45" s="802">
        <v>1.0103310001446599</v>
      </c>
      <c r="AH45" s="803">
        <v>1.1125559998429402</v>
      </c>
      <c r="AI45" s="803">
        <v>1.14927</v>
      </c>
    </row>
    <row r="46" spans="1:35" ht="14.1" customHeight="1" x14ac:dyDescent="0.25">
      <c r="A46" t="s">
        <v>1465</v>
      </c>
      <c r="B46" t="s">
        <v>51</v>
      </c>
      <c r="C46" s="663" t="s">
        <v>14</v>
      </c>
      <c r="D46" t="s">
        <v>50</v>
      </c>
      <c r="E46" s="802">
        <v>1.548</v>
      </c>
      <c r="F46" s="802">
        <v>1.548</v>
      </c>
      <c r="G46" s="802">
        <v>1.548</v>
      </c>
      <c r="H46" s="802">
        <v>1.548</v>
      </c>
      <c r="I46" s="802">
        <v>1.548</v>
      </c>
      <c r="J46" s="802">
        <v>1.235949</v>
      </c>
      <c r="K46" s="802">
        <v>1.671195</v>
      </c>
      <c r="L46" s="802">
        <v>0.39983869999999999</v>
      </c>
      <c r="M46" s="802">
        <v>0.26622869999999998</v>
      </c>
      <c r="N46" s="802">
        <v>9.49493E-2</v>
      </c>
      <c r="O46" s="802">
        <v>0.5878409</v>
      </c>
      <c r="P46" s="802">
        <v>1.1258151000000001</v>
      </c>
      <c r="Q46" s="802">
        <v>0.76291310000000001</v>
      </c>
      <c r="R46" s="802">
        <v>0.78049789999999997</v>
      </c>
      <c r="S46" s="802">
        <v>0.57374720000000001</v>
      </c>
      <c r="T46" s="802">
        <v>0.32626699999999997</v>
      </c>
      <c r="U46" s="802">
        <v>0.66580879999999998</v>
      </c>
      <c r="V46" s="802">
        <v>0.51719999999999999</v>
      </c>
      <c r="W46" s="802">
        <v>0.5337791999999999</v>
      </c>
      <c r="X46" s="802">
        <v>0.78351840000000006</v>
      </c>
      <c r="Y46" s="802">
        <v>1.7467488</v>
      </c>
      <c r="Z46" s="802">
        <v>1.2858048</v>
      </c>
      <c r="AA46" s="802">
        <v>0.80127360000000003</v>
      </c>
      <c r="AB46" s="802">
        <v>1.0367999999999999</v>
      </c>
      <c r="AC46" s="802">
        <v>1.0367999999999999</v>
      </c>
      <c r="AD46" s="802">
        <v>1.0218046651239701</v>
      </c>
      <c r="AE46" s="802">
        <v>1.03674637980283</v>
      </c>
      <c r="AF46" s="802">
        <v>1.0367968716270599</v>
      </c>
      <c r="AG46" s="802">
        <v>1.03679024275029</v>
      </c>
      <c r="AH46" s="803">
        <v>1.0367960999813</v>
      </c>
      <c r="AI46" s="803">
        <v>1.0222433955594699</v>
      </c>
    </row>
    <row r="47" spans="1:35" ht="7.5" customHeight="1" x14ac:dyDescent="0.25">
      <c r="A47"/>
      <c r="B47"/>
      <c r="C47"/>
      <c r="D47"/>
      <c r="E47" s="802"/>
      <c r="F47" s="802"/>
      <c r="G47" s="802"/>
      <c r="H47" s="802"/>
      <c r="I47" s="802"/>
      <c r="J47" s="802"/>
      <c r="K47" s="802"/>
      <c r="L47" s="802"/>
      <c r="M47" s="802"/>
      <c r="N47" s="802"/>
      <c r="O47" s="802"/>
      <c r="P47" s="802"/>
      <c r="Q47" s="802"/>
      <c r="R47" s="802"/>
      <c r="S47" s="802"/>
      <c r="T47" s="802"/>
      <c r="U47" s="802"/>
      <c r="V47" s="802"/>
      <c r="W47" s="802"/>
      <c r="X47" s="802"/>
      <c r="Y47" s="802"/>
      <c r="Z47" s="802"/>
      <c r="AA47" s="802"/>
      <c r="AB47" s="802"/>
      <c r="AC47" s="802"/>
      <c r="AD47" s="802"/>
      <c r="AE47" s="802"/>
      <c r="AF47" s="802"/>
      <c r="AG47" s="802"/>
      <c r="AH47" s="803"/>
      <c r="AI47" s="803"/>
    </row>
    <row r="48" spans="1:35" ht="14.1" customHeight="1" x14ac:dyDescent="0.25">
      <c r="A48" s="451" t="s">
        <v>1466</v>
      </c>
      <c r="B48" s="453" t="s">
        <v>52</v>
      </c>
      <c r="C48"/>
      <c r="D48"/>
      <c r="E48" s="802"/>
      <c r="F48" s="802"/>
      <c r="G48" s="802"/>
      <c r="H48" s="802"/>
      <c r="I48" s="802"/>
      <c r="J48" s="802"/>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3"/>
      <c r="AI48" s="803"/>
    </row>
    <row r="49" spans="1:35" ht="14.1" customHeight="1" x14ac:dyDescent="0.25">
      <c r="A49" t="s">
        <v>1467</v>
      </c>
      <c r="B49" t="s">
        <v>53</v>
      </c>
      <c r="C49" s="663" t="s">
        <v>14</v>
      </c>
      <c r="D49" t="s">
        <v>54</v>
      </c>
      <c r="E49" s="802">
        <v>0.162492</v>
      </c>
      <c r="F49" s="802">
        <v>0.16086400000000001</v>
      </c>
      <c r="G49" s="802">
        <v>0.17410800000000001</v>
      </c>
      <c r="H49" s="802">
        <v>0.15096399999999999</v>
      </c>
      <c r="I49" s="802">
        <v>0.19289599999999998</v>
      </c>
      <c r="J49" s="802">
        <v>0.18440399999999998</v>
      </c>
      <c r="K49" s="802">
        <v>0.1419</v>
      </c>
      <c r="L49" s="802">
        <v>0.15879599999999999</v>
      </c>
      <c r="M49" s="802">
        <v>0.17710000000000001</v>
      </c>
      <c r="N49" s="802">
        <v>0.172876</v>
      </c>
      <c r="O49" s="802">
        <v>0.13463999999999998</v>
      </c>
      <c r="P49" s="802">
        <v>0.11734799999999999</v>
      </c>
      <c r="Q49" s="802">
        <v>0.114708</v>
      </c>
      <c r="R49" s="802">
        <v>0.13824799999999998</v>
      </c>
      <c r="S49" s="802">
        <v>0.11395999999999999</v>
      </c>
      <c r="T49" s="802">
        <v>9.2488000000000001E-2</v>
      </c>
      <c r="U49" s="802">
        <v>0.10854800000000001</v>
      </c>
      <c r="V49" s="802">
        <v>9.7811999999999996E-2</v>
      </c>
      <c r="W49" s="802">
        <v>9.2355999999999994E-2</v>
      </c>
      <c r="X49" s="802">
        <v>9.4908000000000006E-2</v>
      </c>
      <c r="Y49" s="802">
        <v>9.4072000000000003E-2</v>
      </c>
      <c r="Z49" s="802">
        <v>8.3468000000000001E-2</v>
      </c>
      <c r="AA49" s="802">
        <v>6.8596000000000004E-2</v>
      </c>
      <c r="AB49" s="802">
        <v>6.3888E-2</v>
      </c>
      <c r="AC49" s="802">
        <v>6.1247999999999997E-2</v>
      </c>
      <c r="AD49" s="802">
        <v>4.6508063753505503E-2</v>
      </c>
      <c r="AE49" s="802">
        <v>4.2357833492154003E-2</v>
      </c>
      <c r="AF49" s="802">
        <v>4.08759999985829E-2</v>
      </c>
      <c r="AG49" s="802">
        <v>3.5156000088159306E-2</v>
      </c>
      <c r="AH49" s="803">
        <v>2.9611999928160798E-2</v>
      </c>
      <c r="AI49" s="803">
        <v>3.6651996075794203E-2</v>
      </c>
    </row>
    <row r="50" spans="1:35" ht="14.1" customHeight="1" x14ac:dyDescent="0.25">
      <c r="A50" t="s">
        <v>1468</v>
      </c>
      <c r="B50" t="s">
        <v>55</v>
      </c>
      <c r="C50" s="663" t="s">
        <v>14</v>
      </c>
      <c r="D50" t="s">
        <v>54</v>
      </c>
      <c r="E50" s="802">
        <v>1.0219455</v>
      </c>
      <c r="F50" s="802">
        <v>1.020858</v>
      </c>
      <c r="G50" s="802">
        <v>1.0251210000000002</v>
      </c>
      <c r="H50" s="802">
        <v>0.99158250000000003</v>
      </c>
      <c r="I50" s="802">
        <v>1.0038495000000001</v>
      </c>
      <c r="J50" s="802">
        <v>0.97187699999999999</v>
      </c>
      <c r="K50" s="802">
        <v>1.0180305000000001</v>
      </c>
      <c r="L50" s="802">
        <v>0.99114750000000007</v>
      </c>
      <c r="M50" s="802">
        <v>0.86782500000000007</v>
      </c>
      <c r="N50" s="802">
        <v>0.65850300000000006</v>
      </c>
      <c r="O50" s="802">
        <v>0.65641499999999997</v>
      </c>
      <c r="P50" s="802">
        <v>0.61408950000000007</v>
      </c>
      <c r="Q50" s="802">
        <v>0.53848649999999998</v>
      </c>
      <c r="R50" s="802">
        <v>0.60956550000000009</v>
      </c>
      <c r="S50" s="802">
        <v>0.47645549999999998</v>
      </c>
      <c r="T50" s="802">
        <v>0.52204349999999999</v>
      </c>
      <c r="U50" s="802">
        <v>0.431085</v>
      </c>
      <c r="V50" s="802">
        <v>0.49146300000000004</v>
      </c>
      <c r="W50" s="802">
        <v>0.47332350000000001</v>
      </c>
      <c r="X50" s="802">
        <v>0.45196499999999995</v>
      </c>
      <c r="Y50" s="802">
        <v>0.49368150000000005</v>
      </c>
      <c r="Z50" s="802">
        <v>0.54305399999999993</v>
      </c>
      <c r="AA50" s="802">
        <v>0.50912400000000002</v>
      </c>
      <c r="AB50" s="802">
        <v>0.49228949999999999</v>
      </c>
      <c r="AC50" s="802">
        <v>0.51003750000000003</v>
      </c>
      <c r="AD50" s="802">
        <v>0.38042393089116899</v>
      </c>
      <c r="AE50" s="802">
        <v>0.37722555905819599</v>
      </c>
      <c r="AF50" s="802">
        <v>0.408377999939329</v>
      </c>
      <c r="AG50" s="802">
        <v>0.41438100003700801</v>
      </c>
      <c r="AH50" s="803">
        <v>0.41472899994719803</v>
      </c>
      <c r="AI50" s="803">
        <v>0.298236</v>
      </c>
    </row>
    <row r="51" spans="1:35" ht="6.75" customHeight="1" x14ac:dyDescent="0.25">
      <c r="A51"/>
      <c r="B51"/>
      <c r="C51"/>
      <c r="D51"/>
      <c r="E51" s="802"/>
      <c r="F51" s="802"/>
      <c r="G51" s="802"/>
      <c r="H51" s="802"/>
      <c r="I51" s="802"/>
      <c r="J51" s="802"/>
      <c r="K51" s="802"/>
      <c r="L51" s="802"/>
      <c r="M51" s="802"/>
      <c r="N51" s="802"/>
      <c r="O51" s="802"/>
      <c r="P51" s="802"/>
      <c r="Q51" s="802"/>
      <c r="R51" s="802"/>
      <c r="S51" s="802"/>
      <c r="T51" s="802"/>
      <c r="U51" s="802"/>
      <c r="V51" s="802"/>
      <c r="W51" s="802"/>
      <c r="X51" s="802"/>
      <c r="Y51" s="802"/>
      <c r="Z51" s="802"/>
      <c r="AA51" s="802"/>
      <c r="AB51" s="802"/>
      <c r="AC51" s="802"/>
      <c r="AD51" s="802"/>
      <c r="AE51" s="802"/>
      <c r="AF51" s="802"/>
      <c r="AG51" s="802"/>
      <c r="AH51" s="803"/>
      <c r="AI51" s="803"/>
    </row>
    <row r="52" spans="1:35" ht="14.1" customHeight="1" x14ac:dyDescent="0.25">
      <c r="A52" s="451" t="s">
        <v>1469</v>
      </c>
      <c r="B52" s="453" t="s">
        <v>56</v>
      </c>
      <c r="C52"/>
      <c r="D52"/>
      <c r="E52" s="802"/>
      <c r="F52" s="802"/>
      <c r="G52" s="802"/>
      <c r="H52" s="802"/>
      <c r="I52" s="802"/>
      <c r="J52" s="802"/>
      <c r="K52" s="802"/>
      <c r="L52" s="802"/>
      <c r="M52" s="802"/>
      <c r="N52" s="802"/>
      <c r="O52" s="802"/>
      <c r="P52" s="802"/>
      <c r="Q52" s="802"/>
      <c r="R52" s="802"/>
      <c r="S52" s="802"/>
      <c r="T52" s="802"/>
      <c r="U52" s="802"/>
      <c r="V52" s="802"/>
      <c r="W52" s="802"/>
      <c r="X52" s="802"/>
      <c r="Y52" s="802"/>
      <c r="Z52" s="802"/>
      <c r="AA52" s="802"/>
      <c r="AB52" s="802"/>
      <c r="AC52" s="802"/>
      <c r="AD52" s="802"/>
      <c r="AE52" s="802"/>
      <c r="AF52" s="802"/>
      <c r="AG52" s="802"/>
      <c r="AH52" s="803"/>
      <c r="AI52" s="803"/>
    </row>
    <row r="53" spans="1:35" ht="14.1" customHeight="1" x14ac:dyDescent="0.25">
      <c r="A53" t="s">
        <v>1470</v>
      </c>
      <c r="B53" t="s">
        <v>57</v>
      </c>
      <c r="C53" t="s">
        <v>58</v>
      </c>
      <c r="D53" t="s">
        <v>42</v>
      </c>
      <c r="E53" s="802">
        <v>7.0985321940000006</v>
      </c>
      <c r="F53" s="802">
        <v>7.8447132100000001</v>
      </c>
      <c r="G53" s="802">
        <v>7.64338721000001</v>
      </c>
      <c r="H53" s="802">
        <v>7.3967030309999995</v>
      </c>
      <c r="I53" s="802">
        <v>7.41914151000001</v>
      </c>
      <c r="J53" s="802">
        <v>7.1853808679999904</v>
      </c>
      <c r="K53" s="802">
        <v>7.2874509999999999</v>
      </c>
      <c r="L53" s="802">
        <v>6.6666967369999899</v>
      </c>
      <c r="M53" s="802">
        <v>6.3712371399999999</v>
      </c>
      <c r="N53" s="802">
        <v>6.7004569039999895</v>
      </c>
      <c r="O53" s="802">
        <v>6.8245327079999996</v>
      </c>
      <c r="P53" s="802">
        <v>6.9762182819999996</v>
      </c>
      <c r="Q53" s="802">
        <v>7.1813220850000095</v>
      </c>
      <c r="R53" s="802">
        <v>6.5210951490000193</v>
      </c>
      <c r="S53" s="802">
        <v>6.4774688519999994</v>
      </c>
      <c r="T53" s="802">
        <v>6.7873578520000102</v>
      </c>
      <c r="U53" s="802">
        <v>7.0976838669999998</v>
      </c>
      <c r="V53" s="802">
        <v>7.4309163130000098</v>
      </c>
      <c r="W53" s="802">
        <v>7.7175615799999999</v>
      </c>
      <c r="X53" s="802">
        <v>7.1947784250000204</v>
      </c>
      <c r="Y53" s="802">
        <v>7.9277618699999906</v>
      </c>
      <c r="Z53" s="802">
        <v>7.7194345289999795</v>
      </c>
      <c r="AA53" s="802">
        <v>7.8238118120000006</v>
      </c>
      <c r="AB53" s="802">
        <v>7.903927015999999</v>
      </c>
      <c r="AC53" s="802">
        <v>6.3061271709999893</v>
      </c>
      <c r="AD53" s="802">
        <v>7.9727730285302503</v>
      </c>
      <c r="AE53" s="802">
        <v>8.1721805287954599</v>
      </c>
      <c r="AF53" s="802">
        <v>8.2133094522928989</v>
      </c>
      <c r="AG53" s="802">
        <v>7.0337522123324394</v>
      </c>
      <c r="AH53" s="803">
        <v>6.5438571691295202</v>
      </c>
      <c r="AI53" s="803">
        <v>5.2804133068269294</v>
      </c>
    </row>
    <row r="54" spans="1:35" ht="14.1" customHeight="1" x14ac:dyDescent="0.25">
      <c r="A54" t="s">
        <v>1471</v>
      </c>
      <c r="B54" t="s">
        <v>59</v>
      </c>
      <c r="C54" s="665" t="s">
        <v>23</v>
      </c>
      <c r="D54" t="s">
        <v>42</v>
      </c>
      <c r="E54" s="802">
        <v>1.35</v>
      </c>
      <c r="F54" s="802">
        <v>1.33</v>
      </c>
      <c r="G54" s="802">
        <v>1.46</v>
      </c>
      <c r="H54" s="802">
        <v>1.55</v>
      </c>
      <c r="I54" s="802">
        <v>1.55</v>
      </c>
      <c r="J54" s="802">
        <v>1.55</v>
      </c>
      <c r="K54" s="802">
        <v>1.55</v>
      </c>
      <c r="L54" s="802">
        <v>1.55</v>
      </c>
      <c r="M54" s="802">
        <v>1.55</v>
      </c>
      <c r="N54" s="802">
        <v>1.55</v>
      </c>
      <c r="O54" s="802">
        <v>1.55</v>
      </c>
      <c r="P54" s="802">
        <v>1.55</v>
      </c>
      <c r="Q54" s="802">
        <v>1.55</v>
      </c>
      <c r="R54" s="802">
        <v>1.55</v>
      </c>
      <c r="S54" s="802">
        <v>1.55</v>
      </c>
      <c r="T54" s="802">
        <v>1.55</v>
      </c>
      <c r="U54" s="802">
        <v>1.55</v>
      </c>
      <c r="V54" s="802">
        <v>1.55</v>
      </c>
      <c r="W54" s="802">
        <v>1.56</v>
      </c>
      <c r="X54" s="802">
        <v>1.56</v>
      </c>
      <c r="Y54" s="802">
        <v>1.56</v>
      </c>
      <c r="Z54" s="802">
        <v>1.56</v>
      </c>
      <c r="AA54" s="802">
        <v>1.56</v>
      </c>
      <c r="AB54" s="802">
        <v>1.56</v>
      </c>
      <c r="AC54" s="802">
        <v>1.56</v>
      </c>
      <c r="AD54" s="802">
        <v>1.56</v>
      </c>
      <c r="AE54" s="802">
        <v>1.56</v>
      </c>
      <c r="AF54" s="802">
        <v>1.56</v>
      </c>
      <c r="AG54" s="802">
        <v>1.56</v>
      </c>
      <c r="AH54" s="803">
        <v>1.56</v>
      </c>
      <c r="AI54" s="803">
        <v>0.62696473129766006</v>
      </c>
    </row>
    <row r="55" spans="1:35" ht="14.1" customHeight="1" x14ac:dyDescent="0.25">
      <c r="A55" t="s">
        <v>1472</v>
      </c>
      <c r="B55" t="s">
        <v>60</v>
      </c>
      <c r="C55" s="663" t="s">
        <v>14</v>
      </c>
      <c r="D55" t="s">
        <v>42</v>
      </c>
      <c r="E55" s="802">
        <v>0.99188100000000501</v>
      </c>
      <c r="F55" s="802">
        <v>0.99188100000000301</v>
      </c>
      <c r="G55" s="802">
        <v>0.74880200000000297</v>
      </c>
      <c r="H55" s="802">
        <v>0.83815600000000201</v>
      </c>
      <c r="I55" s="802">
        <v>1.0473939999999999</v>
      </c>
      <c r="J55" s="802">
        <v>1.181511</v>
      </c>
      <c r="K55" s="802">
        <v>1.345728</v>
      </c>
      <c r="L55" s="802">
        <v>1.5015178</v>
      </c>
      <c r="M55" s="802">
        <v>1.7091736000000002</v>
      </c>
      <c r="N55" s="802">
        <v>1.9603604000000001</v>
      </c>
      <c r="O55" s="802">
        <v>1.8675660999999999</v>
      </c>
      <c r="P55" s="802">
        <v>2.0878501999999997</v>
      </c>
      <c r="Q55" s="802">
        <v>2.3239951000000101</v>
      </c>
      <c r="R55" s="802">
        <v>2.3493809999999997</v>
      </c>
      <c r="S55" s="802">
        <v>2.5012654000000003</v>
      </c>
      <c r="T55" s="802">
        <v>3.0975108000000002</v>
      </c>
      <c r="U55" s="802">
        <v>3.3363279000000001</v>
      </c>
      <c r="V55" s="802">
        <v>3.9216176999999997</v>
      </c>
      <c r="W55" s="802">
        <v>3.9817139999999998</v>
      </c>
      <c r="X55" s="802">
        <v>4.6873826999999997</v>
      </c>
      <c r="Y55" s="802">
        <v>5.6300236999999997</v>
      </c>
      <c r="Z55" s="802">
        <v>5.9849550000000002</v>
      </c>
      <c r="AA55" s="802">
        <v>4.6532879999999999</v>
      </c>
      <c r="AB55" s="802">
        <v>5.416925</v>
      </c>
      <c r="AC55" s="802">
        <v>4.8265502999999903</v>
      </c>
      <c r="AD55" s="802">
        <v>4.6797036462149002</v>
      </c>
      <c r="AE55" s="802">
        <v>3.4404606492462797</v>
      </c>
      <c r="AF55" s="802">
        <v>2.9684639137686499</v>
      </c>
      <c r="AG55" s="802">
        <v>4.1536752941319497</v>
      </c>
      <c r="AH55" s="803">
        <v>3.6563044469062</v>
      </c>
      <c r="AI55" s="803">
        <v>2.2800405559999999</v>
      </c>
    </row>
    <row r="56" spans="1:35" ht="6.75" customHeight="1" x14ac:dyDescent="0.25">
      <c r="A56"/>
      <c r="B56"/>
      <c r="C56"/>
      <c r="D56"/>
      <c r="E56" s="802"/>
      <c r="F56" s="802"/>
      <c r="G56" s="802"/>
      <c r="H56" s="802"/>
      <c r="I56" s="802"/>
      <c r="J56" s="802"/>
      <c r="K56" s="802"/>
      <c r="L56" s="802"/>
      <c r="M56" s="802"/>
      <c r="N56" s="802"/>
      <c r="O56" s="802"/>
      <c r="P56" s="802"/>
      <c r="Q56" s="802"/>
      <c r="R56" s="802"/>
      <c r="S56" s="802"/>
      <c r="T56" s="802"/>
      <c r="U56" s="802"/>
      <c r="V56" s="802"/>
      <c r="W56" s="802"/>
      <c r="X56" s="802"/>
      <c r="Y56" s="802"/>
      <c r="Z56" s="802"/>
      <c r="AA56" s="802"/>
      <c r="AB56" s="802"/>
      <c r="AC56" s="802"/>
      <c r="AD56" s="802"/>
      <c r="AE56" s="802"/>
      <c r="AF56" s="802"/>
      <c r="AG56" s="802"/>
      <c r="AH56" s="803"/>
      <c r="AI56" s="803"/>
    </row>
    <row r="57" spans="1:35" ht="14.1" customHeight="1" x14ac:dyDescent="0.25">
      <c r="A57" s="451" t="s">
        <v>1473</v>
      </c>
      <c r="B57" s="453" t="s">
        <v>61</v>
      </c>
      <c r="C57"/>
      <c r="D57"/>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2"/>
      <c r="AD57" s="802"/>
      <c r="AE57" s="802"/>
      <c r="AF57" s="802"/>
      <c r="AG57" s="802"/>
      <c r="AH57" s="803"/>
      <c r="AI57" s="803"/>
    </row>
    <row r="58" spans="1:35" ht="14.1" customHeight="1" x14ac:dyDescent="0.25">
      <c r="A58" t="s">
        <v>1474</v>
      </c>
      <c r="B58" t="s">
        <v>44</v>
      </c>
      <c r="C58" s="663" t="s">
        <v>14</v>
      </c>
      <c r="D58" t="s">
        <v>62</v>
      </c>
      <c r="E58" s="802">
        <v>13</v>
      </c>
      <c r="F58" s="802">
        <v>12.5</v>
      </c>
      <c r="G58" s="802">
        <v>11.9</v>
      </c>
      <c r="H58" s="802">
        <v>11.8</v>
      </c>
      <c r="I58" s="802">
        <v>12.5</v>
      </c>
      <c r="J58" s="802">
        <v>14.1</v>
      </c>
      <c r="K58" s="802">
        <v>13.5684454756381</v>
      </c>
      <c r="L58" s="802">
        <v>14</v>
      </c>
      <c r="M58" s="802">
        <v>14.7</v>
      </c>
      <c r="N58" s="802">
        <v>15</v>
      </c>
      <c r="O58" s="802">
        <v>14.7</v>
      </c>
      <c r="P58" s="802">
        <v>14.7</v>
      </c>
      <c r="Q58" s="802">
        <v>12.5</v>
      </c>
      <c r="R58" s="802">
        <v>11.2</v>
      </c>
      <c r="S58" s="802">
        <v>10.6</v>
      </c>
      <c r="T58" s="802">
        <v>10.4</v>
      </c>
      <c r="U58" s="802">
        <v>9.8000000000000007</v>
      </c>
      <c r="V58" s="802">
        <v>8.3610208816705303</v>
      </c>
      <c r="W58" s="802">
        <v>7.2662037037036997</v>
      </c>
      <c r="X58" s="802">
        <v>6.5541666666666698</v>
      </c>
      <c r="Y58" s="802">
        <v>7.18333333333333</v>
      </c>
      <c r="Z58" s="802">
        <v>6.6689814814814801</v>
      </c>
      <c r="AA58" s="802">
        <v>5.375</v>
      </c>
      <c r="AB58" s="802">
        <v>6.0717592592592604</v>
      </c>
      <c r="AC58" s="802">
        <v>5.56111111111111</v>
      </c>
      <c r="AD58" s="802">
        <v>6.7810176000000002</v>
      </c>
      <c r="AE58" s="802">
        <v>6.7665024000000003</v>
      </c>
      <c r="AF58" s="802">
        <v>5.7060288000000003</v>
      </c>
      <c r="AG58" s="802">
        <v>5.5156031999999993</v>
      </c>
      <c r="AH58" s="803">
        <v>6.1360416000000004</v>
      </c>
      <c r="AI58" s="803">
        <v>6.8445420000000006</v>
      </c>
    </row>
    <row r="59" spans="1:35" ht="14.1" customHeight="1" x14ac:dyDescent="0.25">
      <c r="A59" t="s">
        <v>1475</v>
      </c>
      <c r="B59" t="s">
        <v>63</v>
      </c>
      <c r="C59" s="663" t="s">
        <v>14</v>
      </c>
      <c r="D59" t="s">
        <v>62</v>
      </c>
      <c r="E59" s="804">
        <v>2.8943129999999999</v>
      </c>
      <c r="F59" s="804">
        <v>3.0241599999999997</v>
      </c>
      <c r="G59" s="804">
        <v>3.1375659999999996</v>
      </c>
      <c r="H59" s="804">
        <v>3.23285</v>
      </c>
      <c r="I59" s="804">
        <v>3.0408059999999999</v>
      </c>
      <c r="J59" s="804">
        <v>3.555069</v>
      </c>
      <c r="K59" s="804">
        <v>3.4720849999999999</v>
      </c>
      <c r="L59" s="804">
        <v>3.6864330000000001</v>
      </c>
      <c r="M59" s="804">
        <v>3.0548280000000001</v>
      </c>
      <c r="N59" s="804">
        <v>3.1851260000000003</v>
      </c>
      <c r="O59" s="804">
        <v>2.9715569999999998</v>
      </c>
      <c r="P59" s="804">
        <v>2.6647950000000002</v>
      </c>
      <c r="Q59" s="804">
        <v>2.0671789999999999</v>
      </c>
      <c r="R59" s="804">
        <v>1.9741500000000001</v>
      </c>
      <c r="S59" s="804">
        <v>1.883704</v>
      </c>
      <c r="T59" s="804">
        <v>1.9010060000000002</v>
      </c>
      <c r="U59" s="804">
        <v>1.862384</v>
      </c>
      <c r="V59" s="804">
        <v>1.758777</v>
      </c>
      <c r="W59" s="804">
        <v>1.9564790000000001</v>
      </c>
      <c r="X59" s="804">
        <v>2.157502</v>
      </c>
      <c r="Y59" s="804">
        <v>1.683829</v>
      </c>
      <c r="Z59" s="804">
        <v>0.83799900000000005</v>
      </c>
      <c r="AA59" s="804">
        <v>0.56551300000000004</v>
      </c>
      <c r="AB59" s="804">
        <v>0.87190599999999996</v>
      </c>
      <c r="AC59" s="804">
        <v>1.370835</v>
      </c>
      <c r="AD59" s="804">
        <v>0.98399999999999999</v>
      </c>
      <c r="AE59" s="804">
        <v>0.78720000000000001</v>
      </c>
      <c r="AF59" s="804">
        <v>0.78720000000000001</v>
      </c>
      <c r="AG59" s="804">
        <v>0.73799999999999999</v>
      </c>
      <c r="AH59" s="803">
        <v>0.29519999999999996</v>
      </c>
      <c r="AI59" s="803"/>
    </row>
    <row r="60" spans="1:35" ht="6" customHeight="1" x14ac:dyDescent="0.25">
      <c r="A60"/>
      <c r="B60"/>
      <c r="C60"/>
      <c r="D60"/>
      <c r="E60" s="802"/>
      <c r="F60" s="802"/>
      <c r="G60" s="802"/>
      <c r="H60" s="802"/>
      <c r="I60" s="802"/>
      <c r="J60" s="802"/>
      <c r="K60" s="802"/>
      <c r="L60" s="802"/>
      <c r="M60" s="802"/>
      <c r="N60" s="802"/>
      <c r="O60" s="802"/>
      <c r="P60" s="802"/>
      <c r="Q60" s="802"/>
      <c r="R60" s="802"/>
      <c r="S60" s="802"/>
      <c r="T60" s="802"/>
      <c r="U60" s="802"/>
      <c r="V60" s="802"/>
      <c r="W60" s="802"/>
      <c r="X60" s="802"/>
      <c r="Y60" s="802"/>
      <c r="Z60" s="802"/>
      <c r="AA60" s="802"/>
      <c r="AB60" s="802"/>
      <c r="AC60" s="802"/>
      <c r="AD60" s="802"/>
      <c r="AE60" s="802"/>
      <c r="AF60" s="802"/>
      <c r="AG60" s="802"/>
      <c r="AH60" s="803"/>
      <c r="AI60" s="803"/>
    </row>
    <row r="61" spans="1:35" ht="14.1" customHeight="1" x14ac:dyDescent="0.25">
      <c r="A61" s="451" t="s">
        <v>1476</v>
      </c>
      <c r="B61" s="453" t="s">
        <v>64</v>
      </c>
      <c r="C61"/>
      <c r="D61"/>
      <c r="E61" s="802"/>
      <c r="F61" s="802"/>
      <c r="G61" s="802"/>
      <c r="H61" s="802"/>
      <c r="I61" s="802"/>
      <c r="J61" s="802"/>
      <c r="K61" s="802"/>
      <c r="L61" s="802"/>
      <c r="M61" s="802"/>
      <c r="N61" s="802"/>
      <c r="O61" s="802"/>
      <c r="P61" s="802"/>
      <c r="Q61" s="802"/>
      <c r="R61" s="802"/>
      <c r="S61" s="802"/>
      <c r="T61" s="802"/>
      <c r="U61" s="802"/>
      <c r="V61" s="802"/>
      <c r="W61" s="802"/>
      <c r="X61" s="802"/>
      <c r="Y61" s="802"/>
      <c r="Z61" s="802"/>
      <c r="AA61" s="802"/>
      <c r="AB61" s="802"/>
      <c r="AC61" s="802"/>
      <c r="AD61" s="802"/>
      <c r="AE61" s="802"/>
      <c r="AF61" s="802"/>
      <c r="AG61" s="802"/>
      <c r="AH61" s="803"/>
      <c r="AI61" s="803"/>
    </row>
    <row r="62" spans="1:35" ht="14.1" customHeight="1" x14ac:dyDescent="0.25">
      <c r="A62" t="s">
        <v>1477</v>
      </c>
      <c r="B62" t="s">
        <v>65</v>
      </c>
      <c r="C62" s="663" t="s">
        <v>14</v>
      </c>
      <c r="D62"/>
      <c r="E62" s="802">
        <v>142.79999999999973</v>
      </c>
      <c r="F62" s="802">
        <v>143.30000000000004</v>
      </c>
      <c r="G62" s="802">
        <v>148.59999999999957</v>
      </c>
      <c r="H62" s="802">
        <v>156.99999999999952</v>
      </c>
      <c r="I62" s="802">
        <v>160.59999999999965</v>
      </c>
      <c r="J62" s="802">
        <v>165.3000000000003</v>
      </c>
      <c r="K62" s="802">
        <v>172.49999999999977</v>
      </c>
      <c r="L62" s="802">
        <v>170.09999999999982</v>
      </c>
      <c r="M62" s="802">
        <v>171.10000000000045</v>
      </c>
      <c r="N62" s="802">
        <v>171.10000000000022</v>
      </c>
      <c r="O62" s="802">
        <v>166.00000000000023</v>
      </c>
      <c r="P62" s="802">
        <v>169.80000000000015</v>
      </c>
      <c r="Q62" s="802">
        <v>171.69999999999976</v>
      </c>
      <c r="R62" s="802">
        <v>172.39999999999998</v>
      </c>
      <c r="S62" s="802">
        <v>170.60000000000031</v>
      </c>
      <c r="T62" s="802">
        <v>169.10000000000036</v>
      </c>
      <c r="U62" s="802">
        <v>172.21261429182849</v>
      </c>
      <c r="V62" s="802">
        <v>174.95645878824658</v>
      </c>
      <c r="W62" s="802">
        <v>174.56886279263952</v>
      </c>
      <c r="X62" s="802">
        <v>175.28658560310319</v>
      </c>
      <c r="Y62" s="802">
        <v>175.18364171406606</v>
      </c>
      <c r="Z62" s="802">
        <v>177.89046650821632</v>
      </c>
      <c r="AA62" s="802">
        <v>169.27904666177872</v>
      </c>
      <c r="AB62" s="802">
        <v>165.28062139279641</v>
      </c>
      <c r="AC62" s="802">
        <v>163.88252584087834</v>
      </c>
      <c r="AD62" s="802">
        <v>164.37308834899414</v>
      </c>
      <c r="AE62" s="802">
        <v>168.62663580709986</v>
      </c>
      <c r="AF62" s="802">
        <v>174.41925108273475</v>
      </c>
      <c r="AG62" s="802">
        <v>178.75349269070375</v>
      </c>
      <c r="AH62" s="803">
        <v>183.22220183153854</v>
      </c>
      <c r="AI62" s="803">
        <v>155.30727747399891</v>
      </c>
    </row>
    <row r="63" spans="1:35" ht="14.1" customHeight="1" x14ac:dyDescent="0.25">
      <c r="A63" t="s">
        <v>1478</v>
      </c>
      <c r="B63" t="s">
        <v>11</v>
      </c>
      <c r="C63" s="663" t="s">
        <v>14</v>
      </c>
      <c r="D63"/>
      <c r="E63" s="802"/>
      <c r="F63" s="802"/>
      <c r="G63" s="802"/>
      <c r="H63" s="802"/>
      <c r="I63" s="802"/>
      <c r="J63" s="802"/>
      <c r="K63" s="802"/>
      <c r="L63" s="802"/>
      <c r="M63" s="802"/>
      <c r="N63" s="802"/>
      <c r="O63" s="802"/>
      <c r="P63" s="802"/>
      <c r="Q63" s="802"/>
      <c r="R63" s="802"/>
      <c r="S63" s="802"/>
      <c r="T63" s="802"/>
      <c r="U63" s="802">
        <v>0.79803793510151488</v>
      </c>
      <c r="V63" s="802">
        <v>3.6877706684433527</v>
      </c>
      <c r="W63" s="802">
        <v>4.5251584290358622</v>
      </c>
      <c r="X63" s="802">
        <v>5.772849439559911</v>
      </c>
      <c r="Y63" s="802">
        <v>5.6157370236883697</v>
      </c>
      <c r="Z63" s="802">
        <v>6.2330521102912231</v>
      </c>
      <c r="AA63" s="802">
        <v>5.212574118906562</v>
      </c>
      <c r="AB63" s="802">
        <v>5.239648131779937</v>
      </c>
      <c r="AC63" s="802">
        <v>5.3807399347911788</v>
      </c>
      <c r="AD63" s="802">
        <v>5.9523550028487016</v>
      </c>
      <c r="AE63" s="802">
        <v>5.0503130905874443</v>
      </c>
      <c r="AF63" s="802">
        <v>5.4001594847799854</v>
      </c>
      <c r="AG63" s="802">
        <v>7.1463802481691134</v>
      </c>
      <c r="AH63" s="803">
        <v>8.3205488173780946</v>
      </c>
      <c r="AI63" s="803">
        <v>9.481025321296956</v>
      </c>
    </row>
    <row r="64" spans="1:35" ht="14.1" customHeight="1" x14ac:dyDescent="0.25">
      <c r="A64" t="s">
        <v>1479</v>
      </c>
      <c r="B64" t="s">
        <v>960</v>
      </c>
      <c r="C64" s="662" t="s">
        <v>1904</v>
      </c>
      <c r="D64"/>
      <c r="E64" s="802">
        <v>176.50000000000003</v>
      </c>
      <c r="F64" s="802">
        <v>182.40000000000009</v>
      </c>
      <c r="G64" s="802">
        <v>198.2000000000005</v>
      </c>
      <c r="H64" s="802">
        <v>202.59999999999954</v>
      </c>
      <c r="I64" s="802">
        <v>192.6</v>
      </c>
      <c r="J64" s="802">
        <v>192.89687078921455</v>
      </c>
      <c r="K64" s="802">
        <v>202.22277782038532</v>
      </c>
      <c r="L64" s="802">
        <v>206.88351276647595</v>
      </c>
      <c r="M64" s="802">
        <v>217.17527437971719</v>
      </c>
      <c r="N64" s="802">
        <v>227.57039370944187</v>
      </c>
      <c r="O64" s="802">
        <v>235.86211249995449</v>
      </c>
      <c r="P64" s="802">
        <v>237.15788882613833</v>
      </c>
      <c r="Q64" s="802">
        <v>245.95124571259092</v>
      </c>
      <c r="R64" s="802">
        <v>255.44393996896667</v>
      </c>
      <c r="S64" s="802">
        <v>264.53803764675024</v>
      </c>
      <c r="T64" s="802">
        <v>269.23051677463138</v>
      </c>
      <c r="U64" s="802">
        <v>280.91901294571863</v>
      </c>
      <c r="V64" s="802">
        <v>285.7123369533968</v>
      </c>
      <c r="W64" s="802">
        <v>289.40222365219046</v>
      </c>
      <c r="X64" s="802">
        <v>273.00762745832964</v>
      </c>
      <c r="Y64" s="802">
        <v>274.70315570334316</v>
      </c>
      <c r="Z64" s="802">
        <v>277.99951638882646</v>
      </c>
      <c r="AA64" s="802">
        <v>266.80748176653577</v>
      </c>
      <c r="AB64" s="802">
        <v>297.35996104384941</v>
      </c>
      <c r="AC64" s="802">
        <v>278.68010684744581</v>
      </c>
      <c r="AD64" s="802">
        <v>279.77813198258451</v>
      </c>
      <c r="AE64" s="802">
        <v>276.81855394781644</v>
      </c>
      <c r="AF64" s="802">
        <v>282.89906889490504</v>
      </c>
      <c r="AG64" s="802">
        <v>295.19362554949618</v>
      </c>
      <c r="AH64" s="803">
        <v>288.63993264850575</v>
      </c>
      <c r="AI64" s="803">
        <v>254.92459638280334</v>
      </c>
    </row>
    <row r="65" spans="1:35" ht="14.1" customHeight="1" x14ac:dyDescent="0.25">
      <c r="A65" t="s">
        <v>1480</v>
      </c>
      <c r="B65" t="s">
        <v>15</v>
      </c>
      <c r="C65" s="663" t="s">
        <v>14</v>
      </c>
      <c r="D65"/>
      <c r="E65" s="802"/>
      <c r="F65" s="802"/>
      <c r="G65" s="802"/>
      <c r="H65" s="802"/>
      <c r="I65" s="802"/>
      <c r="J65" s="802"/>
      <c r="K65" s="802"/>
      <c r="L65" s="802"/>
      <c r="M65" s="802"/>
      <c r="N65" s="802"/>
      <c r="O65" s="802"/>
      <c r="P65" s="802"/>
      <c r="Q65" s="802"/>
      <c r="R65" s="802">
        <v>0.13397059865300018</v>
      </c>
      <c r="S65" s="802">
        <v>0.13396862072813509</v>
      </c>
      <c r="T65" s="802">
        <v>0.10097394056530927</v>
      </c>
      <c r="U65" s="802">
        <v>0.96772101256745768</v>
      </c>
      <c r="V65" s="802">
        <v>9.3411339275456609</v>
      </c>
      <c r="W65" s="802">
        <v>7.5214588281833548</v>
      </c>
      <c r="X65" s="802">
        <v>9.831673438493846</v>
      </c>
      <c r="Y65" s="802">
        <v>3.9616033699139246</v>
      </c>
      <c r="Z65" s="802">
        <v>7.2043959533055517</v>
      </c>
      <c r="AA65" s="802">
        <v>8.8029474875837916</v>
      </c>
      <c r="AB65" s="802">
        <v>8.1387051594824111</v>
      </c>
      <c r="AC65" s="802">
        <v>10.305897984035219</v>
      </c>
      <c r="AD65" s="802">
        <v>7.5462595408387694</v>
      </c>
      <c r="AE65" s="802">
        <v>5.7694635524590208</v>
      </c>
      <c r="AF65" s="802">
        <v>8.5480042859473429</v>
      </c>
      <c r="AG65" s="802">
        <v>16.016162813295143</v>
      </c>
      <c r="AH65" s="803">
        <v>20.336470572489247</v>
      </c>
      <c r="AI65" s="803">
        <v>14.987882142467221</v>
      </c>
    </row>
    <row r="66" spans="1:35" ht="14.1" customHeight="1" x14ac:dyDescent="0.25">
      <c r="A66" t="s">
        <v>1481</v>
      </c>
      <c r="B66" t="s">
        <v>17</v>
      </c>
      <c r="C66" s="663" t="s">
        <v>14</v>
      </c>
      <c r="D66"/>
      <c r="E66" s="802">
        <v>41.103455600249603</v>
      </c>
      <c r="F66" s="802">
        <v>40.203379930171153</v>
      </c>
      <c r="G66" s="802">
        <v>39.403312667879142</v>
      </c>
      <c r="H66" s="802">
        <v>38.203211774441264</v>
      </c>
      <c r="I66" s="802">
        <v>36.103035210924872</v>
      </c>
      <c r="J66" s="802">
        <v>35.90301839535185</v>
      </c>
      <c r="K66" s="802">
        <v>35.502984764205856</v>
      </c>
      <c r="L66" s="802">
        <v>33.902850239621912</v>
      </c>
      <c r="M66" s="802">
        <v>32.602740938397453</v>
      </c>
      <c r="N66" s="802">
        <v>29.002438258083629</v>
      </c>
      <c r="O66" s="802">
        <v>25.202118762196886</v>
      </c>
      <c r="P66" s="802">
        <v>23.401967422039871</v>
      </c>
      <c r="Q66" s="802">
        <v>22.601900159747984</v>
      </c>
      <c r="R66" s="802">
        <v>19.801664741726039</v>
      </c>
      <c r="S66" s="802">
        <v>19.701656333939603</v>
      </c>
      <c r="T66" s="802">
        <v>18.801580663861063</v>
      </c>
      <c r="U66" s="802">
        <v>18.001513401569142</v>
      </c>
      <c r="V66" s="802">
        <v>15.201277983547307</v>
      </c>
      <c r="W66" s="802">
        <v>15.401294799120286</v>
      </c>
      <c r="X66" s="802">
        <v>15.401294799120247</v>
      </c>
      <c r="Y66" s="802">
        <v>14.40121072125535</v>
      </c>
      <c r="Z66" s="802">
        <v>13.001093012244395</v>
      </c>
      <c r="AA66" s="802">
        <v>12.701067788884902</v>
      </c>
      <c r="AB66" s="802">
        <v>12.001008934379438</v>
      </c>
      <c r="AC66" s="802">
        <v>9.2007735163575735</v>
      </c>
      <c r="AD66" s="802">
        <v>8.0694530215752316</v>
      </c>
      <c r="AE66" s="802">
        <v>7.5919128198608705</v>
      </c>
      <c r="AF66" s="802">
        <v>6.8243772944252488</v>
      </c>
      <c r="AG66" s="802">
        <v>6.2002878555263292</v>
      </c>
      <c r="AH66" s="803">
        <v>5.7819016159358201</v>
      </c>
      <c r="AI66" s="803">
        <v>4.8532775255648808</v>
      </c>
    </row>
    <row r="67" spans="1:35" ht="14.1" customHeight="1" x14ac:dyDescent="0.25">
      <c r="A67" t="s">
        <v>1482</v>
      </c>
      <c r="B67" t="s">
        <v>959</v>
      </c>
      <c r="C67" s="1324" t="s">
        <v>1905</v>
      </c>
      <c r="D67"/>
      <c r="E67" s="802">
        <v>38.303675599449853</v>
      </c>
      <c r="F67" s="802">
        <v>38.213317924876208</v>
      </c>
      <c r="G67" s="802">
        <v>37.84575212162445</v>
      </c>
      <c r="H67" s="802">
        <v>40.538008625103821</v>
      </c>
      <c r="I67" s="802">
        <v>39.753283447364623</v>
      </c>
      <c r="J67" s="802">
        <v>40.081030783231654</v>
      </c>
      <c r="K67" s="802">
        <v>42.05308695087647</v>
      </c>
      <c r="L67" s="802">
        <v>42.016768831512948</v>
      </c>
      <c r="M67" s="802">
        <v>42.315490285045335</v>
      </c>
      <c r="N67" s="802">
        <v>43.628217512002024</v>
      </c>
      <c r="O67" s="802">
        <v>43.008820616191002</v>
      </c>
      <c r="P67" s="802">
        <v>43.144111886940081</v>
      </c>
      <c r="Q67" s="802">
        <v>41.067794850744654</v>
      </c>
      <c r="R67" s="802">
        <v>40.510123596606242</v>
      </c>
      <c r="S67" s="802">
        <v>40.33944950343448</v>
      </c>
      <c r="T67" s="802">
        <v>41.411064924788015</v>
      </c>
      <c r="U67" s="802">
        <v>41.43860391596408</v>
      </c>
      <c r="V67" s="802">
        <v>41.731478171820626</v>
      </c>
      <c r="W67" s="802">
        <v>42.670347955276696</v>
      </c>
      <c r="X67" s="802">
        <v>42.139604542741587</v>
      </c>
      <c r="Y67" s="802">
        <v>39.808397088142279</v>
      </c>
      <c r="Z67" s="802">
        <v>41.066066172843492</v>
      </c>
      <c r="AA67" s="802">
        <v>39.523179982666989</v>
      </c>
      <c r="AB67" s="805"/>
      <c r="AC67" s="805"/>
      <c r="AD67" s="805"/>
      <c r="AE67" s="805"/>
      <c r="AF67" s="805"/>
      <c r="AG67" s="805"/>
      <c r="AH67" s="805"/>
      <c r="AI67" s="805"/>
    </row>
    <row r="68" spans="1:35" ht="14.1" customHeight="1" x14ac:dyDescent="0.25">
      <c r="A68" t="s">
        <v>1483</v>
      </c>
      <c r="B68" t="s">
        <v>66</v>
      </c>
      <c r="C68" s="663" t="s">
        <v>14</v>
      </c>
      <c r="D68"/>
      <c r="E68" s="802">
        <v>9.4517010000000052</v>
      </c>
      <c r="F68" s="802">
        <v>10.085048000000004</v>
      </c>
      <c r="G68" s="802">
        <v>9.6406430000000114</v>
      </c>
      <c r="H68" s="802">
        <v>9.6482110000000034</v>
      </c>
      <c r="I68" s="802">
        <v>9.7090990000000108</v>
      </c>
      <c r="J68" s="802">
        <v>9.8391309999999912</v>
      </c>
      <c r="K68" s="802">
        <v>10.258553000000001</v>
      </c>
      <c r="L68" s="802">
        <v>9.7324109999999902</v>
      </c>
      <c r="M68" s="802">
        <v>9.6329362000000014</v>
      </c>
      <c r="N68" s="802">
        <v>10.201683799999989</v>
      </c>
      <c r="O68" s="802">
        <v>10.2212943</v>
      </c>
      <c r="P68" s="802">
        <v>10.581610299999999</v>
      </c>
      <c r="Q68" s="802">
        <v>11.01118800000002</v>
      </c>
      <c r="R68" s="802">
        <v>10.364688000000019</v>
      </c>
      <c r="S68" s="802">
        <v>10.461275099999998</v>
      </c>
      <c r="T68" s="802">
        <v>11.367409500000011</v>
      </c>
      <c r="U68" s="802">
        <v>11.924563200000001</v>
      </c>
      <c r="V68" s="802">
        <v>12.85060920000001</v>
      </c>
      <c r="W68" s="802">
        <v>13.207922999999997</v>
      </c>
      <c r="X68" s="802">
        <v>13.397498400000021</v>
      </c>
      <c r="Y68" s="802">
        <v>15.079440099999989</v>
      </c>
      <c r="Z68" s="802">
        <v>15.23201899999998</v>
      </c>
      <c r="AA68" s="802">
        <v>14.010389</v>
      </c>
      <c r="AB68" s="802">
        <v>14.85951</v>
      </c>
      <c r="AC68" s="802">
        <v>12.676435199999979</v>
      </c>
      <c r="AD68" s="802">
        <v>14.201084827745152</v>
      </c>
      <c r="AE68" s="802">
        <v>13.161249331041741</v>
      </c>
      <c r="AF68" s="802">
        <v>12.730381519061549</v>
      </c>
      <c r="AG68" s="802">
        <v>12.736035659464388</v>
      </c>
      <c r="AH68" s="803">
        <v>11.74876976903572</v>
      </c>
      <c r="AI68" s="803">
        <v>8.7274282552920894</v>
      </c>
    </row>
    <row r="69" spans="1:35" ht="14.1" customHeight="1" x14ac:dyDescent="0.25">
      <c r="A69" t="s">
        <v>1484</v>
      </c>
      <c r="B69" t="s">
        <v>67</v>
      </c>
      <c r="C69" s="667" t="s">
        <v>68</v>
      </c>
      <c r="D69"/>
      <c r="E69" s="802"/>
      <c r="F69" s="802"/>
      <c r="G69" s="802"/>
      <c r="H69" s="802"/>
      <c r="I69" s="802"/>
      <c r="J69" s="802"/>
      <c r="K69" s="802"/>
      <c r="L69" s="802"/>
      <c r="M69" s="802"/>
      <c r="N69" s="802"/>
      <c r="O69" s="802"/>
      <c r="P69" s="802"/>
      <c r="Q69" s="802"/>
      <c r="R69" s="802"/>
      <c r="S69" s="802"/>
      <c r="T69" s="802"/>
      <c r="U69" s="802">
        <v>0.46340271784572862</v>
      </c>
      <c r="V69" s="802">
        <v>2.1078219655249981</v>
      </c>
      <c r="W69" s="802">
        <v>2.5921910452100736</v>
      </c>
      <c r="X69" s="802">
        <v>3.2933777674414988</v>
      </c>
      <c r="Y69" s="802">
        <v>3.2056286584419511</v>
      </c>
      <c r="Z69" s="802">
        <v>3.5038707990590008</v>
      </c>
      <c r="AA69" s="802">
        <v>3.079278990341515</v>
      </c>
      <c r="AB69" s="802">
        <v>3.1701527303238359</v>
      </c>
      <c r="AC69" s="802">
        <v>3.2832908250484287</v>
      </c>
      <c r="AD69" s="802">
        <v>3.6212466789032782</v>
      </c>
      <c r="AE69" s="802">
        <v>2.9949675900340802</v>
      </c>
      <c r="AF69" s="802">
        <v>3.0960799632251899</v>
      </c>
      <c r="AG69" s="802">
        <v>3.9978968469916603</v>
      </c>
      <c r="AH69" s="803">
        <v>4.5412339411947045</v>
      </c>
      <c r="AI69" s="803">
        <v>6.1046883800305114</v>
      </c>
    </row>
    <row r="70" spans="1:35" ht="14.1" customHeight="1" x14ac:dyDescent="0.25">
      <c r="A70" t="s">
        <v>1485</v>
      </c>
      <c r="B70" t="s">
        <v>69</v>
      </c>
      <c r="C70" s="667" t="s">
        <v>70</v>
      </c>
      <c r="D70"/>
      <c r="E70" s="802"/>
      <c r="F70" s="802"/>
      <c r="G70" s="802"/>
      <c r="H70" s="802"/>
      <c r="I70" s="802"/>
      <c r="J70" s="802"/>
      <c r="K70" s="802"/>
      <c r="L70" s="802"/>
      <c r="M70" s="802"/>
      <c r="N70" s="802"/>
      <c r="O70" s="802"/>
      <c r="P70" s="802"/>
      <c r="Q70" s="802"/>
      <c r="R70" s="802">
        <v>5.2446183953033292E-2</v>
      </c>
      <c r="S70" s="802">
        <v>5.0642479213907805E-2</v>
      </c>
      <c r="T70" s="802">
        <v>3.7504641663572251E-2</v>
      </c>
      <c r="U70" s="802">
        <v>0.34448398576512451</v>
      </c>
      <c r="V70" s="802">
        <v>3.2694191742477381</v>
      </c>
      <c r="W70" s="802">
        <v>2.5989637305699484</v>
      </c>
      <c r="X70" s="802">
        <v>3.6012449652142036</v>
      </c>
      <c r="Y70" s="802">
        <v>1.4421397379912633</v>
      </c>
      <c r="Z70" s="802">
        <v>2.5915138439410303</v>
      </c>
      <c r="AA70" s="802">
        <v>3.2993630573248409</v>
      </c>
      <c r="AB70" s="802">
        <v>2.7369875658149749</v>
      </c>
      <c r="AC70" s="802">
        <v>3.6981103892273306</v>
      </c>
      <c r="AD70" s="802">
        <v>2.6972299397969048</v>
      </c>
      <c r="AE70" s="802">
        <v>2.0842040644235982</v>
      </c>
      <c r="AF70" s="802">
        <v>3.0215738494080604</v>
      </c>
      <c r="AG70" s="802">
        <v>5.4256465679031596</v>
      </c>
      <c r="AH70" s="803">
        <v>7.0456192204195789</v>
      </c>
      <c r="AI70" s="803">
        <v>5.8793393635351343</v>
      </c>
    </row>
    <row r="71" spans="1:35" ht="6.75" customHeight="1" x14ac:dyDescent="0.25">
      <c r="A71"/>
      <c r="B71"/>
      <c r="C71"/>
      <c r="D71"/>
      <c r="E71" s="802"/>
      <c r="F71" s="802"/>
      <c r="G71" s="802"/>
      <c r="H71" s="802"/>
      <c r="I71" s="802"/>
      <c r="J71" s="802"/>
      <c r="K71" s="802"/>
      <c r="L71" s="802"/>
      <c r="M71" s="802"/>
      <c r="N71" s="802"/>
      <c r="O71" s="802"/>
      <c r="P71" s="802"/>
      <c r="Q71" s="802"/>
      <c r="R71" s="802"/>
      <c r="S71" s="802"/>
      <c r="T71" s="802"/>
      <c r="U71" s="802"/>
      <c r="V71" s="802"/>
      <c r="W71" s="802"/>
      <c r="X71" s="802"/>
      <c r="Y71" s="802"/>
      <c r="Z71" s="802"/>
      <c r="AA71" s="802"/>
      <c r="AB71" s="802"/>
      <c r="AC71" s="802"/>
      <c r="AD71" s="802"/>
      <c r="AE71" s="802"/>
      <c r="AF71" s="802"/>
      <c r="AG71" s="802"/>
      <c r="AH71" s="803"/>
      <c r="AI71" s="803"/>
    </row>
    <row r="72" spans="1:35" ht="15.75" x14ac:dyDescent="0.25">
      <c r="A72" s="451" t="s">
        <v>1486</v>
      </c>
      <c r="B72" s="453" t="s">
        <v>71</v>
      </c>
      <c r="C72"/>
      <c r="D72"/>
      <c r="E72" s="802"/>
      <c r="F72" s="802"/>
      <c r="G72" s="802"/>
      <c r="H72" s="802"/>
      <c r="I72" s="802"/>
      <c r="J72" s="802"/>
      <c r="K72" s="802"/>
      <c r="L72" s="802"/>
      <c r="M72" s="802"/>
      <c r="N72" s="802"/>
      <c r="O72" s="802"/>
      <c r="P72" s="802"/>
      <c r="Q72" s="802"/>
      <c r="R72" s="802"/>
      <c r="S72" s="802"/>
      <c r="T72" s="802"/>
      <c r="U72" s="802"/>
      <c r="V72" s="802"/>
      <c r="W72" s="802"/>
      <c r="X72" s="802"/>
      <c r="Y72" s="802"/>
      <c r="Z72" s="802"/>
      <c r="AA72" s="802"/>
      <c r="AB72" s="802"/>
      <c r="AC72" s="802"/>
      <c r="AD72" s="802"/>
      <c r="AE72" s="802"/>
      <c r="AF72" s="802"/>
      <c r="AG72" s="802"/>
      <c r="AH72" s="803"/>
      <c r="AI72" s="803"/>
    </row>
    <row r="73" spans="1:35" x14ac:dyDescent="0.25">
      <c r="A73" t="s">
        <v>1487</v>
      </c>
      <c r="B73" t="s">
        <v>72</v>
      </c>
      <c r="C73" s="663" t="s">
        <v>14</v>
      </c>
      <c r="D73" t="s">
        <v>73</v>
      </c>
      <c r="E73" s="803">
        <v>32.512901999999997</v>
      </c>
      <c r="F73" s="803">
        <v>35.657190999999997</v>
      </c>
      <c r="G73" s="803">
        <v>32.784360999999997</v>
      </c>
      <c r="H73" s="803">
        <v>33.003790000000002</v>
      </c>
      <c r="I73" s="803">
        <v>32.614725999999997</v>
      </c>
      <c r="J73" s="803">
        <v>32.253225</v>
      </c>
      <c r="K73" s="803">
        <v>34.067481000000001</v>
      </c>
      <c r="L73" s="803">
        <v>33.773073799999999</v>
      </c>
      <c r="M73" s="803">
        <v>34.6328756999999</v>
      </c>
      <c r="N73" s="803">
        <v>34.859323100000005</v>
      </c>
      <c r="O73" s="803">
        <v>34.588741300000002</v>
      </c>
      <c r="P73" s="803">
        <v>38.443950100000002</v>
      </c>
      <c r="Q73" s="803">
        <v>37.388301800000001</v>
      </c>
      <c r="R73" s="803">
        <v>36.4217412</v>
      </c>
      <c r="S73" s="803">
        <v>36.2205935</v>
      </c>
      <c r="T73" s="803">
        <v>35.663267399999995</v>
      </c>
      <c r="U73" s="803">
        <v>36.147668299999999</v>
      </c>
      <c r="V73" s="803">
        <v>35.680378099999999</v>
      </c>
      <c r="W73" s="803">
        <v>34.0838064</v>
      </c>
      <c r="X73" s="803">
        <v>31.779604800000001</v>
      </c>
      <c r="Y73" s="803">
        <v>34.560086400000003</v>
      </c>
      <c r="Z73" s="803">
        <v>32.718556800000002</v>
      </c>
      <c r="AA73" s="803">
        <v>31.712774399999997</v>
      </c>
      <c r="AB73" s="803">
        <v>31.660977599999999</v>
      </c>
      <c r="AC73" s="803">
        <v>30.538252799999999</v>
      </c>
      <c r="AD73" s="803">
        <v>33.946862399999297</v>
      </c>
      <c r="AE73" s="803">
        <v>34.0772831999993</v>
      </c>
      <c r="AF73" s="803">
        <v>35.521027199999303</v>
      </c>
      <c r="AG73" s="803">
        <v>34.821878399999299</v>
      </c>
      <c r="AH73" s="803">
        <v>36.227951999999291</v>
      </c>
      <c r="AI73" s="803">
        <v>35.952227399999302</v>
      </c>
    </row>
    <row r="74" spans="1:35" x14ac:dyDescent="0.25">
      <c r="A74" s="6" t="s">
        <v>1488</v>
      </c>
      <c r="B74" s="6" t="s">
        <v>15</v>
      </c>
      <c r="C74" s="663"/>
      <c r="D74" s="6"/>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v>0.174011</v>
      </c>
      <c r="AH74" s="803">
        <v>0.30885120000000005</v>
      </c>
      <c r="AI74" s="803">
        <v>0.35550770746903398</v>
      </c>
    </row>
    <row r="75" spans="1:35" x14ac:dyDescent="0.25">
      <c r="A75" s="6" t="s">
        <v>1489</v>
      </c>
      <c r="B75" t="s">
        <v>74</v>
      </c>
      <c r="C75" s="663" t="s">
        <v>14</v>
      </c>
      <c r="D75" t="s">
        <v>73</v>
      </c>
      <c r="E75" s="803">
        <v>52.2021289999999</v>
      </c>
      <c r="F75" s="803">
        <v>49.625483000000003</v>
      </c>
      <c r="G75" s="803">
        <v>48.424579000000101</v>
      </c>
      <c r="H75" s="803">
        <v>43.169505999999998</v>
      </c>
      <c r="I75" s="803">
        <v>39.780762000000003</v>
      </c>
      <c r="J75" s="803">
        <v>43.870792999999999</v>
      </c>
      <c r="K75" s="803">
        <v>40.891366000000097</v>
      </c>
      <c r="L75" s="803">
        <v>40.236996300000001</v>
      </c>
      <c r="M75" s="803">
        <v>39.0177835</v>
      </c>
      <c r="N75" s="803">
        <v>37.2304265</v>
      </c>
      <c r="O75" s="803">
        <v>38.028078200000003</v>
      </c>
      <c r="P75" s="803">
        <v>35.749208800000105</v>
      </c>
      <c r="Q75" s="803">
        <v>34.346562400000003</v>
      </c>
      <c r="R75" s="803">
        <v>30.960712599999997</v>
      </c>
      <c r="S75" s="803">
        <v>29.7640411</v>
      </c>
      <c r="T75" s="803">
        <v>30.787493699999999</v>
      </c>
      <c r="U75" s="803">
        <v>29.606941599999999</v>
      </c>
      <c r="V75" s="803">
        <v>32.315086999999998</v>
      </c>
      <c r="W75" s="803">
        <v>29.710843199999999</v>
      </c>
      <c r="X75" s="803">
        <v>29.4482304</v>
      </c>
      <c r="Y75" s="803">
        <v>31.041532800000002</v>
      </c>
      <c r="Z75" s="803">
        <v>30.381263999999998</v>
      </c>
      <c r="AA75" s="803">
        <v>32.013014400000003</v>
      </c>
      <c r="AB75" s="803">
        <v>26.054136</v>
      </c>
      <c r="AC75" s="803">
        <v>27.4491072</v>
      </c>
      <c r="AD75" s="803">
        <v>52.222143115276801</v>
      </c>
      <c r="AE75" s="803">
        <v>53.431238542157203</v>
      </c>
      <c r="AF75" s="803">
        <v>54.472758543651295</v>
      </c>
      <c r="AG75" s="803">
        <v>51.619431085797196</v>
      </c>
      <c r="AH75" s="803">
        <v>50.837107802107198</v>
      </c>
      <c r="AI75" s="803">
        <v>52.932712630475599</v>
      </c>
    </row>
    <row r="76" spans="1:35" x14ac:dyDescent="0.25">
      <c r="A76" s="6" t="s">
        <v>1490</v>
      </c>
      <c r="B76" s="6" t="s">
        <v>15</v>
      </c>
      <c r="C76" s="663"/>
      <c r="D76" s="6"/>
      <c r="E76" s="803"/>
      <c r="F76" s="803"/>
      <c r="G76" s="803"/>
      <c r="H76" s="803"/>
      <c r="I76" s="803"/>
      <c r="J76" s="803"/>
      <c r="K76" s="803"/>
      <c r="L76" s="803"/>
      <c r="M76" s="803"/>
      <c r="N76" s="803"/>
      <c r="O76" s="803"/>
      <c r="P76" s="803"/>
      <c r="Q76" s="803"/>
      <c r="R76" s="803"/>
      <c r="S76" s="803"/>
      <c r="T76" s="803"/>
      <c r="U76" s="803"/>
      <c r="V76" s="803"/>
      <c r="W76" s="803"/>
      <c r="X76" s="803"/>
      <c r="Y76" s="803"/>
      <c r="Z76" s="803"/>
      <c r="AA76" s="803"/>
      <c r="AB76" s="803"/>
      <c r="AC76" s="803"/>
      <c r="AD76" s="803"/>
      <c r="AE76" s="803"/>
      <c r="AF76" s="803"/>
      <c r="AG76" s="803">
        <v>0.52396563244939698</v>
      </c>
      <c r="AH76" s="803">
        <v>1.67294399914409</v>
      </c>
      <c r="AI76" s="803">
        <v>9.5389086841890212</v>
      </c>
    </row>
    <row r="77" spans="1:35" x14ac:dyDescent="0.25">
      <c r="A77" s="6" t="s">
        <v>1491</v>
      </c>
      <c r="B77" t="s">
        <v>75</v>
      </c>
      <c r="C77" t="s">
        <v>1898</v>
      </c>
      <c r="D77" t="s">
        <v>73</v>
      </c>
      <c r="E77" s="802">
        <v>84.715030999999897</v>
      </c>
      <c r="F77" s="802">
        <v>85.282674</v>
      </c>
      <c r="G77" s="802">
        <v>81.208940000000098</v>
      </c>
      <c r="H77" s="802">
        <v>76.173295999999993</v>
      </c>
      <c r="I77" s="802">
        <v>72.395488</v>
      </c>
      <c r="J77" s="802">
        <v>76.124018000000007</v>
      </c>
      <c r="K77" s="802">
        <v>74.958847000000105</v>
      </c>
      <c r="L77" s="802">
        <v>74.010070100000007</v>
      </c>
      <c r="M77" s="802">
        <v>73.650659199999893</v>
      </c>
      <c r="N77" s="802">
        <v>72.089749600000005</v>
      </c>
      <c r="O77" s="802">
        <v>72.616819500000005</v>
      </c>
      <c r="P77" s="802">
        <v>74.1931589000001</v>
      </c>
      <c r="Q77" s="802">
        <v>71.734864200000004</v>
      </c>
      <c r="R77" s="802">
        <v>67.382453799999993</v>
      </c>
      <c r="S77" s="802">
        <v>65.984634599999993</v>
      </c>
      <c r="T77" s="802">
        <v>66.450761099999994</v>
      </c>
      <c r="U77" s="802">
        <v>65.754609899999991</v>
      </c>
      <c r="V77" s="802">
        <v>67.99546509999999</v>
      </c>
      <c r="W77" s="802">
        <v>63.7946496</v>
      </c>
      <c r="X77" s="802">
        <v>61.227835200000001</v>
      </c>
      <c r="Y77" s="802">
        <v>65.601619200000002</v>
      </c>
      <c r="Z77" s="802">
        <v>63.099820800000003</v>
      </c>
      <c r="AA77" s="802">
        <v>63.725788800000004</v>
      </c>
      <c r="AB77" s="802">
        <v>57.715113599999995</v>
      </c>
      <c r="AC77" s="802">
        <v>57.987359999999995</v>
      </c>
      <c r="AD77" s="802">
        <v>86.169005515276098</v>
      </c>
      <c r="AE77" s="802">
        <v>87.508521742156503</v>
      </c>
      <c r="AF77" s="802">
        <v>89.993785743650591</v>
      </c>
      <c r="AG77" s="802">
        <v>86.441309485796495</v>
      </c>
      <c r="AH77" s="803">
        <v>87.065059802106489</v>
      </c>
      <c r="AI77" s="803">
        <v>88.884940030474908</v>
      </c>
    </row>
    <row r="78" spans="1:35" x14ac:dyDescent="0.25">
      <c r="A78" s="6" t="s">
        <v>1492</v>
      </c>
      <c r="B78" t="s">
        <v>76</v>
      </c>
      <c r="C78" s="663" t="s">
        <v>14</v>
      </c>
      <c r="D78" t="s">
        <v>73</v>
      </c>
      <c r="E78" s="803">
        <v>367.25282600000003</v>
      </c>
      <c r="F78" s="803">
        <v>376.63969400000002</v>
      </c>
      <c r="G78" s="803">
        <v>380.67966999999999</v>
      </c>
      <c r="H78" s="803">
        <v>367.02006900000003</v>
      </c>
      <c r="I78" s="803">
        <v>382.69440999999995</v>
      </c>
      <c r="J78" s="803">
        <v>370.92732799999999</v>
      </c>
      <c r="K78" s="803">
        <v>389.80573700000002</v>
      </c>
      <c r="L78" s="803">
        <v>425.56605999999999</v>
      </c>
      <c r="M78" s="803">
        <v>425.53178399999996</v>
      </c>
      <c r="N78" s="803">
        <v>444.61408599999999</v>
      </c>
      <c r="O78" s="803">
        <v>471.67109299999998</v>
      </c>
      <c r="P78" s="803">
        <v>521.12311999999997</v>
      </c>
      <c r="Q78" s="803">
        <v>520.67097200000001</v>
      </c>
      <c r="R78" s="803">
        <v>488.354444</v>
      </c>
      <c r="S78" s="803">
        <v>540.23420399999998</v>
      </c>
      <c r="T78" s="803">
        <v>582.38335199999995</v>
      </c>
      <c r="U78" s="803">
        <v>627.03218800000002</v>
      </c>
      <c r="V78" s="803">
        <v>642.79057899999998</v>
      </c>
      <c r="W78" s="803">
        <v>618.80381599999998</v>
      </c>
      <c r="X78" s="803">
        <v>548.42317500000001</v>
      </c>
      <c r="Y78" s="803">
        <v>511.23970100000003</v>
      </c>
      <c r="Z78" s="803">
        <v>558.75960299999997</v>
      </c>
      <c r="AA78" s="803">
        <v>508.36129599999998</v>
      </c>
      <c r="AB78" s="803">
        <v>490.77836400000001</v>
      </c>
      <c r="AC78" s="803">
        <v>482.83108799999997</v>
      </c>
      <c r="AD78" s="803">
        <v>444.46883894559517</v>
      </c>
      <c r="AE78" s="803">
        <v>405.94640042687439</v>
      </c>
      <c r="AF78" s="803">
        <v>392.99441074162866</v>
      </c>
      <c r="AG78" s="803">
        <v>377.7062540237024</v>
      </c>
      <c r="AH78" s="803">
        <v>385.22017420943001</v>
      </c>
      <c r="AI78" s="803">
        <v>399.38982600033671</v>
      </c>
    </row>
    <row r="79" spans="1:35" x14ac:dyDescent="0.25">
      <c r="A79" s="6" t="s">
        <v>1899</v>
      </c>
      <c r="B79" s="6" t="s">
        <v>1891</v>
      </c>
      <c r="C79" s="663" t="s">
        <v>14</v>
      </c>
      <c r="D79" s="6" t="s">
        <v>73</v>
      </c>
      <c r="E79" s="803"/>
      <c r="F79" s="803"/>
      <c r="G79" s="803"/>
      <c r="H79" s="803"/>
      <c r="I79" s="803"/>
      <c r="J79" s="803"/>
      <c r="K79" s="803"/>
      <c r="L79" s="803"/>
      <c r="M79" s="803"/>
      <c r="N79" s="803"/>
      <c r="O79" s="803"/>
      <c r="P79" s="803"/>
      <c r="Q79" s="803"/>
      <c r="R79" s="803"/>
      <c r="S79" s="803"/>
      <c r="T79" s="803"/>
      <c r="U79" s="803"/>
      <c r="V79" s="803"/>
      <c r="W79" s="803"/>
      <c r="X79" s="803"/>
      <c r="Y79" s="803"/>
      <c r="Z79" s="803"/>
      <c r="AA79" s="803"/>
      <c r="AB79" s="803"/>
      <c r="AC79" s="803"/>
      <c r="AD79" s="803">
        <v>2.9200113442752598E-2</v>
      </c>
      <c r="AE79" s="803">
        <v>4.41E-2</v>
      </c>
      <c r="AF79" s="803">
        <v>6.9400000000000003E-2</v>
      </c>
      <c r="AG79" s="803">
        <v>7.2499999999999995E-2</v>
      </c>
      <c r="AH79" s="803">
        <v>0.19044999999999998</v>
      </c>
      <c r="AI79" s="803">
        <v>0.15559999999999999</v>
      </c>
    </row>
    <row r="80" spans="1:35" x14ac:dyDescent="0.25">
      <c r="A80" s="6" t="s">
        <v>1900</v>
      </c>
      <c r="B80" s="6" t="s">
        <v>1892</v>
      </c>
      <c r="C80" s="663" t="s">
        <v>14</v>
      </c>
      <c r="D80" s="6" t="s">
        <v>73</v>
      </c>
      <c r="E80" s="802"/>
      <c r="F80" s="802"/>
      <c r="G80" s="802"/>
      <c r="H80" s="802"/>
      <c r="I80" s="802"/>
      <c r="J80" s="802"/>
      <c r="K80" s="802"/>
      <c r="L80" s="802"/>
      <c r="M80" s="802"/>
      <c r="N80" s="802"/>
      <c r="O80" s="802"/>
      <c r="P80" s="802"/>
      <c r="Q80" s="802"/>
      <c r="R80" s="802"/>
      <c r="S80" s="802"/>
      <c r="T80" s="802"/>
      <c r="U80" s="802"/>
      <c r="V80" s="802"/>
      <c r="W80" s="802"/>
      <c r="X80" s="802"/>
      <c r="Y80" s="802"/>
      <c r="Z80" s="802"/>
      <c r="AA80" s="802"/>
      <c r="AB80" s="802"/>
      <c r="AC80" s="802"/>
      <c r="AD80" s="802"/>
      <c r="AE80" s="802"/>
      <c r="AF80" s="802">
        <v>8.8128847686847492E-2</v>
      </c>
      <c r="AG80" s="802">
        <v>0.42193851522862402</v>
      </c>
      <c r="AH80" s="803">
        <v>2.29859976474064</v>
      </c>
      <c r="AI80" s="803">
        <v>4.6022747508555906</v>
      </c>
    </row>
    <row r="81" spans="1:36" x14ac:dyDescent="0.25">
      <c r="A81" s="6" t="s">
        <v>1901</v>
      </c>
      <c r="B81" t="s">
        <v>77</v>
      </c>
      <c r="C81" s="663" t="s">
        <v>14</v>
      </c>
      <c r="D81" t="s">
        <v>73</v>
      </c>
      <c r="E81" s="803">
        <v>64.396573500000002</v>
      </c>
      <c r="F81" s="803">
        <v>68.519198999999986</v>
      </c>
      <c r="G81" s="803">
        <v>79.954435500000002</v>
      </c>
      <c r="H81" s="803">
        <v>87.520956000000012</v>
      </c>
      <c r="I81" s="803">
        <v>92.152923000000001</v>
      </c>
      <c r="J81" s="803">
        <v>106.2681075</v>
      </c>
      <c r="K81" s="803">
        <v>114.149829</v>
      </c>
      <c r="L81" s="803">
        <v>123.16764000000001</v>
      </c>
      <c r="M81" s="803">
        <v>130.1419515</v>
      </c>
      <c r="N81" s="803">
        <v>138.23129850000001</v>
      </c>
      <c r="O81" s="803">
        <v>138.15682649999999</v>
      </c>
      <c r="P81" s="803">
        <v>134.56442249999998</v>
      </c>
      <c r="Q81" s="803">
        <v>140.391291</v>
      </c>
      <c r="R81" s="803">
        <v>138.42095850000001</v>
      </c>
      <c r="S81" s="803">
        <v>148.30850849999999</v>
      </c>
      <c r="T81" s="803">
        <v>152.681781</v>
      </c>
      <c r="U81" s="803">
        <v>154.75655699999999</v>
      </c>
      <c r="V81" s="803">
        <v>155.71712400000001</v>
      </c>
      <c r="W81" s="803">
        <v>157.87272300000001</v>
      </c>
      <c r="X81" s="803">
        <v>146.2920225</v>
      </c>
      <c r="Y81" s="803">
        <v>142.75342800000001</v>
      </c>
      <c r="Z81" s="803">
        <v>148.601742</v>
      </c>
      <c r="AA81" s="803">
        <v>142.81776449999998</v>
      </c>
      <c r="AB81" s="803">
        <v>145.910832</v>
      </c>
      <c r="AC81" s="803">
        <v>151.421673</v>
      </c>
      <c r="AD81" s="803">
        <v>159.16297649999998</v>
      </c>
      <c r="AE81" s="803">
        <v>163.29639</v>
      </c>
      <c r="AF81" s="803">
        <v>168.031104</v>
      </c>
      <c r="AG81" s="803">
        <v>170.04563250000001</v>
      </c>
      <c r="AH81" s="803">
        <v>166.29036445241698</v>
      </c>
      <c r="AI81" s="803">
        <v>92.747002513845388</v>
      </c>
    </row>
    <row r="82" spans="1:36" x14ac:dyDescent="0.25">
      <c r="A82" s="6" t="s">
        <v>1902</v>
      </c>
      <c r="B82" t="s">
        <v>78</v>
      </c>
      <c r="C82" s="663" t="s">
        <v>14</v>
      </c>
      <c r="D82" t="s">
        <v>73</v>
      </c>
      <c r="E82" s="803">
        <v>3.8</v>
      </c>
      <c r="F82" s="803">
        <v>4.3</v>
      </c>
      <c r="G82" s="803">
        <v>4.0999999999999996</v>
      </c>
      <c r="H82" s="803">
        <v>3.7</v>
      </c>
      <c r="I82" s="803">
        <v>3.9</v>
      </c>
      <c r="J82" s="803">
        <v>4.4000000000000004</v>
      </c>
      <c r="K82" s="803">
        <v>4.5</v>
      </c>
      <c r="L82" s="803">
        <v>4.8</v>
      </c>
      <c r="M82" s="803">
        <v>5.3</v>
      </c>
      <c r="N82" s="803">
        <v>5.3</v>
      </c>
      <c r="O82" s="803">
        <v>6.7</v>
      </c>
      <c r="P82" s="803">
        <v>7.1</v>
      </c>
      <c r="Q82" s="803">
        <v>4.9000000000000004</v>
      </c>
      <c r="R82" s="803">
        <v>4.8</v>
      </c>
      <c r="S82" s="803">
        <v>4.4000000000000004</v>
      </c>
      <c r="T82" s="803">
        <v>5.0999999999999996</v>
      </c>
      <c r="U82" s="803">
        <v>4.5</v>
      </c>
      <c r="V82" s="803">
        <v>4</v>
      </c>
      <c r="W82" s="803">
        <v>4</v>
      </c>
      <c r="X82" s="803">
        <v>3.2</v>
      </c>
      <c r="Y82" s="803">
        <v>3.4</v>
      </c>
      <c r="Z82" s="803">
        <v>3.3119999999999998</v>
      </c>
      <c r="AA82" s="803">
        <v>3.3119999999999998</v>
      </c>
      <c r="AB82" s="803">
        <v>3.3119999999999998</v>
      </c>
      <c r="AC82" s="803">
        <v>3.3119999999999998</v>
      </c>
      <c r="AD82" s="803">
        <v>3.1533137999999701</v>
      </c>
      <c r="AE82" s="803">
        <v>3.4221239999999704</v>
      </c>
      <c r="AF82" s="803">
        <v>4.71007799999993</v>
      </c>
      <c r="AG82" s="803">
        <v>4.62110939999992</v>
      </c>
      <c r="AH82" s="803">
        <v>3.8293343999999596</v>
      </c>
      <c r="AI82" s="803">
        <v>4.6245041999999303</v>
      </c>
    </row>
    <row r="83" spans="1:36" x14ac:dyDescent="0.25">
      <c r="A83" s="6"/>
      <c r="B83" s="6"/>
      <c r="C83" s="6"/>
      <c r="D83" s="6"/>
      <c r="E83" s="806"/>
      <c r="F83" s="806"/>
      <c r="G83" s="806"/>
      <c r="H83" s="806"/>
      <c r="I83" s="806"/>
      <c r="J83" s="806"/>
      <c r="K83" s="806"/>
      <c r="L83" s="806"/>
      <c r="M83" s="806"/>
      <c r="N83" s="806"/>
      <c r="O83" s="806"/>
      <c r="P83" s="806"/>
      <c r="Q83" s="806"/>
      <c r="R83" s="806"/>
      <c r="S83" s="806"/>
      <c r="T83" s="806"/>
      <c r="U83" s="806"/>
      <c r="V83" s="806"/>
      <c r="W83" s="806"/>
      <c r="X83" s="806"/>
      <c r="Y83" s="806"/>
      <c r="Z83" s="806"/>
      <c r="AA83" s="806"/>
      <c r="AB83" s="806"/>
      <c r="AC83" s="452"/>
      <c r="AD83" s="452"/>
      <c r="AE83" s="452"/>
      <c r="AF83" s="452"/>
      <c r="AG83" s="452"/>
      <c r="AH83" s="452"/>
      <c r="AI83" s="452"/>
    </row>
    <row r="84" spans="1:36" x14ac:dyDescent="0.25">
      <c r="A84" s="662"/>
      <c r="B84" s="10" t="s">
        <v>958</v>
      </c>
      <c r="C84" s="6"/>
      <c r="D84" s="6"/>
      <c r="E84" s="6"/>
      <c r="F84" s="6"/>
      <c r="G84" s="6"/>
      <c r="H84" s="6"/>
      <c r="I84" s="6"/>
      <c r="J84" s="6"/>
      <c r="K84" s="6"/>
      <c r="L84" s="6"/>
      <c r="M84" s="6"/>
      <c r="N84" s="6"/>
      <c r="O84" s="6"/>
      <c r="P84" s="6"/>
      <c r="Q84" s="6"/>
      <c r="R84" s="6"/>
      <c r="S84" s="6"/>
      <c r="T84" s="6"/>
      <c r="U84" s="6"/>
      <c r="V84" s="6"/>
      <c r="W84" s="6"/>
      <c r="X84" s="6"/>
      <c r="Y84" s="6"/>
      <c r="Z84" s="6"/>
      <c r="AA84" s="6"/>
      <c r="AB84" s="6"/>
    </row>
    <row r="85" spans="1:36" x14ac:dyDescent="0.25">
      <c r="A85" s="652"/>
      <c r="B85" s="10" t="s">
        <v>957</v>
      </c>
      <c r="C85" s="6"/>
      <c r="D85" s="6"/>
      <c r="E85" s="6"/>
      <c r="F85" s="6"/>
      <c r="G85" s="6"/>
      <c r="H85" s="6"/>
      <c r="I85" s="6"/>
      <c r="J85" s="6"/>
      <c r="K85" s="6"/>
      <c r="L85" s="6"/>
      <c r="M85" s="6"/>
      <c r="N85" s="6"/>
      <c r="O85" s="6"/>
      <c r="P85" s="6"/>
      <c r="Q85" s="6"/>
      <c r="R85" s="6"/>
      <c r="S85" s="6"/>
      <c r="T85" s="6"/>
      <c r="U85" s="6"/>
      <c r="V85" s="6"/>
      <c r="W85" s="6"/>
      <c r="X85" s="6"/>
      <c r="Y85" s="6"/>
      <c r="Z85" s="6"/>
      <c r="AA85" s="6"/>
      <c r="AB85" s="6"/>
    </row>
    <row r="86" spans="1:36" x14ac:dyDescent="0.25">
      <c r="A86" s="663"/>
      <c r="B86" s="452" t="s">
        <v>961</v>
      </c>
      <c r="D86" s="452"/>
      <c r="E86"/>
      <c r="F86"/>
      <c r="G86"/>
      <c r="H86"/>
      <c r="I86"/>
      <c r="J86"/>
      <c r="K86"/>
      <c r="L86"/>
      <c r="M86"/>
      <c r="N86"/>
      <c r="O86"/>
      <c r="P86"/>
      <c r="Q86"/>
      <c r="R86"/>
      <c r="S86"/>
      <c r="T86"/>
      <c r="U86"/>
      <c r="V86"/>
      <c r="W86"/>
      <c r="X86"/>
      <c r="Y86"/>
      <c r="Z86"/>
      <c r="AA86"/>
      <c r="AB86"/>
      <c r="AC86"/>
      <c r="AD86"/>
      <c r="AE86"/>
      <c r="AF86"/>
      <c r="AG86"/>
      <c r="AH86"/>
      <c r="AI86" s="6"/>
      <c r="AJ86"/>
    </row>
    <row r="87" spans="1:36" x14ac:dyDescent="0.25">
      <c r="A87" s="664"/>
      <c r="B87" s="452" t="s">
        <v>962</v>
      </c>
      <c r="E87"/>
      <c r="F87"/>
      <c r="G87"/>
      <c r="H87"/>
      <c r="I87"/>
      <c r="J87"/>
      <c r="K87"/>
      <c r="L87"/>
      <c r="M87"/>
      <c r="N87"/>
      <c r="O87"/>
      <c r="P87"/>
      <c r="Q87"/>
      <c r="R87"/>
      <c r="S87"/>
      <c r="T87"/>
      <c r="U87"/>
      <c r="V87"/>
      <c r="W87"/>
      <c r="X87"/>
      <c r="Y87"/>
      <c r="Z87"/>
      <c r="AA87"/>
      <c r="AB87"/>
      <c r="AC87"/>
      <c r="AD87"/>
      <c r="AE87"/>
      <c r="AF87"/>
      <c r="AG87"/>
      <c r="AH87"/>
      <c r="AI87" s="6"/>
      <c r="AJ87"/>
    </row>
    <row r="88" spans="1:36" x14ac:dyDescent="0.25">
      <c r="A88" s="666"/>
      <c r="B88" s="452" t="s">
        <v>1493</v>
      </c>
      <c r="E88"/>
      <c r="F88"/>
      <c r="G88"/>
      <c r="H88"/>
      <c r="I88"/>
      <c r="J88"/>
      <c r="K88"/>
      <c r="L88"/>
      <c r="M88"/>
      <c r="N88"/>
      <c r="O88"/>
      <c r="P88"/>
      <c r="Q88"/>
      <c r="R88"/>
      <c r="S88"/>
      <c r="T88"/>
      <c r="U88"/>
      <c r="V88"/>
      <c r="W88"/>
      <c r="X88"/>
      <c r="Y88"/>
      <c r="Z88"/>
      <c r="AA88"/>
      <c r="AB88"/>
      <c r="AC88"/>
      <c r="AD88"/>
      <c r="AE88"/>
      <c r="AF88"/>
      <c r="AG88"/>
      <c r="AH88"/>
      <c r="AI88" s="6"/>
      <c r="AJ88"/>
    </row>
    <row r="89" spans="1:36" x14ac:dyDescent="0.25">
      <c r="E89"/>
      <c r="F89"/>
      <c r="G89"/>
      <c r="H89"/>
      <c r="I89"/>
      <c r="J89"/>
      <c r="K89"/>
      <c r="L89"/>
      <c r="M89"/>
      <c r="N89"/>
      <c r="O89"/>
      <c r="P89"/>
      <c r="Q89"/>
      <c r="R89"/>
      <c r="S89"/>
      <c r="T89"/>
      <c r="U89"/>
      <c r="V89"/>
      <c r="W89"/>
      <c r="X89"/>
      <c r="Y89"/>
      <c r="Z89"/>
      <c r="AA89"/>
      <c r="AB89"/>
      <c r="AC89"/>
      <c r="AD89"/>
      <c r="AE89"/>
      <c r="AF89"/>
      <c r="AG89"/>
      <c r="AH89"/>
      <c r="AI89" s="6"/>
      <c r="AJ89"/>
    </row>
    <row r="90" spans="1:36" x14ac:dyDescent="0.25">
      <c r="E90"/>
      <c r="F90"/>
      <c r="G90"/>
      <c r="H90"/>
      <c r="I90"/>
      <c r="J90"/>
      <c r="K90"/>
      <c r="L90"/>
      <c r="M90"/>
      <c r="N90"/>
      <c r="O90"/>
      <c r="P90"/>
      <c r="Q90"/>
      <c r="R90"/>
      <c r="S90"/>
      <c r="T90"/>
      <c r="U90"/>
      <c r="V90"/>
      <c r="W90"/>
      <c r="X90"/>
      <c r="Y90"/>
      <c r="Z90"/>
      <c r="AA90"/>
      <c r="AB90"/>
      <c r="AC90"/>
      <c r="AD90"/>
      <c r="AE90"/>
      <c r="AF90"/>
      <c r="AG90"/>
      <c r="AH90"/>
      <c r="AI90" s="6"/>
      <c r="AJ90"/>
    </row>
    <row r="91" spans="1:36" x14ac:dyDescent="0.25">
      <c r="E91"/>
      <c r="F91"/>
      <c r="G91"/>
      <c r="H91"/>
      <c r="I91"/>
      <c r="J91"/>
      <c r="K91"/>
      <c r="L91"/>
      <c r="M91"/>
      <c r="N91"/>
      <c r="O91"/>
      <c r="P91"/>
      <c r="Q91"/>
      <c r="R91"/>
      <c r="S91"/>
      <c r="T91"/>
      <c r="U91"/>
      <c r="V91"/>
      <c r="W91"/>
      <c r="X91"/>
      <c r="Y91"/>
      <c r="Z91"/>
      <c r="AA91"/>
      <c r="AB91"/>
      <c r="AC91"/>
      <c r="AD91"/>
      <c r="AE91"/>
      <c r="AF91"/>
      <c r="AG91"/>
      <c r="AH91"/>
      <c r="AI91" s="6"/>
      <c r="AJ91"/>
    </row>
    <row r="92" spans="1:36" x14ac:dyDescent="0.25">
      <c r="E92"/>
      <c r="F92"/>
      <c r="G92"/>
      <c r="H92"/>
      <c r="I92"/>
      <c r="J92"/>
      <c r="K92"/>
      <c r="L92"/>
      <c r="M92"/>
      <c r="N92"/>
      <c r="O92"/>
      <c r="P92"/>
      <c r="Q92"/>
      <c r="R92"/>
      <c r="S92"/>
      <c r="T92"/>
      <c r="U92"/>
      <c r="V92"/>
      <c r="W92"/>
      <c r="X92"/>
      <c r="Y92"/>
      <c r="Z92"/>
      <c r="AA92"/>
      <c r="AB92"/>
      <c r="AC92"/>
      <c r="AD92"/>
      <c r="AE92"/>
      <c r="AF92"/>
      <c r="AG92"/>
      <c r="AH92"/>
      <c r="AI92" s="6"/>
      <c r="AJ92"/>
    </row>
    <row r="93" spans="1:36" x14ac:dyDescent="0.25">
      <c r="E93"/>
      <c r="F93"/>
      <c r="G93"/>
      <c r="H93"/>
      <c r="I93"/>
      <c r="J93"/>
      <c r="K93"/>
      <c r="L93"/>
      <c r="M93"/>
      <c r="N93"/>
      <c r="O93"/>
      <c r="P93"/>
      <c r="Q93"/>
      <c r="R93"/>
      <c r="S93"/>
      <c r="T93"/>
      <c r="U93"/>
      <c r="V93"/>
      <c r="W93"/>
      <c r="X93"/>
      <c r="Y93"/>
      <c r="Z93"/>
      <c r="AA93"/>
      <c r="AB93"/>
      <c r="AC93"/>
      <c r="AD93"/>
      <c r="AE93"/>
      <c r="AF93"/>
      <c r="AG93"/>
      <c r="AH93"/>
      <c r="AI93" s="6"/>
      <c r="AJ93"/>
    </row>
    <row r="94" spans="1:36" x14ac:dyDescent="0.25">
      <c r="E94"/>
      <c r="F94"/>
      <c r="G94"/>
      <c r="H94"/>
      <c r="I94"/>
      <c r="J94"/>
      <c r="K94"/>
      <c r="L94"/>
      <c r="M94"/>
      <c r="N94"/>
      <c r="O94"/>
      <c r="P94"/>
      <c r="Q94"/>
      <c r="R94"/>
      <c r="S94"/>
      <c r="T94"/>
      <c r="U94"/>
      <c r="V94"/>
      <c r="W94"/>
      <c r="X94"/>
      <c r="Y94"/>
      <c r="Z94"/>
      <c r="AA94"/>
      <c r="AB94"/>
      <c r="AC94"/>
      <c r="AD94"/>
      <c r="AE94"/>
      <c r="AF94"/>
      <c r="AG94"/>
      <c r="AH94"/>
      <c r="AI94" s="6"/>
      <c r="AJ94"/>
    </row>
    <row r="95" spans="1:36" x14ac:dyDescent="0.25">
      <c r="E95"/>
      <c r="F95"/>
      <c r="G95"/>
      <c r="H95"/>
      <c r="I95"/>
      <c r="J95"/>
      <c r="K95"/>
      <c r="L95"/>
      <c r="M95"/>
      <c r="N95"/>
      <c r="O95"/>
      <c r="P95"/>
      <c r="Q95"/>
      <c r="R95"/>
      <c r="S95"/>
      <c r="T95"/>
      <c r="U95"/>
      <c r="V95"/>
      <c r="W95"/>
      <c r="X95"/>
      <c r="Y95"/>
      <c r="Z95"/>
      <c r="AA95"/>
      <c r="AB95"/>
      <c r="AC95"/>
      <c r="AD95"/>
      <c r="AE95"/>
      <c r="AF95"/>
      <c r="AG95"/>
      <c r="AH95"/>
      <c r="AI95" s="6"/>
      <c r="AJ95"/>
    </row>
    <row r="96" spans="1:36" x14ac:dyDescent="0.25">
      <c r="E96"/>
      <c r="F96"/>
      <c r="G96"/>
      <c r="H96"/>
      <c r="I96"/>
      <c r="J96"/>
      <c r="K96"/>
      <c r="L96"/>
      <c r="M96"/>
      <c r="N96"/>
      <c r="O96"/>
      <c r="P96"/>
      <c r="Q96"/>
      <c r="R96"/>
      <c r="S96"/>
      <c r="T96"/>
      <c r="U96"/>
      <c r="V96"/>
      <c r="W96"/>
      <c r="X96"/>
      <c r="Y96"/>
      <c r="Z96"/>
      <c r="AA96"/>
      <c r="AB96"/>
      <c r="AC96"/>
      <c r="AD96"/>
      <c r="AE96"/>
      <c r="AF96"/>
      <c r="AG96"/>
      <c r="AH96"/>
      <c r="AI96" s="6"/>
      <c r="AJ96"/>
    </row>
    <row r="97" spans="5:36" x14ac:dyDescent="0.25">
      <c r="E97"/>
      <c r="F97"/>
      <c r="G97"/>
      <c r="H97"/>
      <c r="I97"/>
      <c r="J97"/>
      <c r="K97"/>
      <c r="L97"/>
      <c r="M97"/>
      <c r="N97"/>
      <c r="O97"/>
      <c r="P97"/>
      <c r="Q97"/>
      <c r="R97"/>
      <c r="S97"/>
      <c r="T97"/>
      <c r="U97"/>
      <c r="V97"/>
      <c r="W97"/>
      <c r="X97"/>
      <c r="Y97"/>
      <c r="Z97"/>
      <c r="AA97"/>
      <c r="AB97"/>
      <c r="AC97"/>
      <c r="AD97"/>
      <c r="AE97"/>
      <c r="AF97"/>
      <c r="AG97"/>
      <c r="AH97"/>
      <c r="AI97" s="6"/>
      <c r="AJ97"/>
    </row>
    <row r="98" spans="5:36" x14ac:dyDescent="0.25">
      <c r="E98"/>
      <c r="F98"/>
      <c r="G98"/>
      <c r="H98"/>
      <c r="I98"/>
      <c r="J98"/>
      <c r="K98"/>
      <c r="L98"/>
      <c r="M98"/>
      <c r="N98"/>
      <c r="O98"/>
      <c r="P98"/>
      <c r="Q98"/>
      <c r="R98"/>
      <c r="S98"/>
      <c r="T98"/>
      <c r="U98"/>
      <c r="V98"/>
      <c r="W98"/>
      <c r="X98"/>
      <c r="Y98"/>
      <c r="Z98"/>
      <c r="AA98"/>
      <c r="AB98"/>
      <c r="AC98"/>
      <c r="AD98"/>
      <c r="AE98"/>
      <c r="AF98"/>
      <c r="AG98"/>
      <c r="AH98"/>
      <c r="AI98" s="6"/>
      <c r="AJ98"/>
    </row>
    <row r="99" spans="5:36" x14ac:dyDescent="0.25">
      <c r="E99"/>
      <c r="F99"/>
      <c r="G99"/>
      <c r="H99"/>
      <c r="I99"/>
      <c r="J99"/>
      <c r="K99"/>
      <c r="L99"/>
      <c r="M99"/>
      <c r="N99"/>
      <c r="O99"/>
      <c r="P99"/>
      <c r="Q99"/>
      <c r="R99"/>
      <c r="S99"/>
      <c r="T99"/>
      <c r="U99"/>
      <c r="V99"/>
      <c r="W99"/>
      <c r="X99"/>
      <c r="Y99"/>
      <c r="Z99"/>
      <c r="AA99"/>
      <c r="AB99"/>
      <c r="AC99"/>
      <c r="AD99"/>
      <c r="AE99"/>
      <c r="AF99"/>
      <c r="AG99"/>
      <c r="AH99"/>
      <c r="AI99" s="6"/>
      <c r="AJ99"/>
    </row>
    <row r="100" spans="5:36" x14ac:dyDescent="0.25">
      <c r="E100"/>
      <c r="F100"/>
      <c r="G100"/>
      <c r="H100"/>
      <c r="I100"/>
      <c r="J100"/>
      <c r="K100"/>
      <c r="L100"/>
      <c r="M100"/>
      <c r="N100"/>
      <c r="O100"/>
      <c r="P100"/>
      <c r="Q100"/>
      <c r="R100"/>
      <c r="S100"/>
      <c r="T100"/>
      <c r="U100"/>
      <c r="V100"/>
      <c r="W100"/>
      <c r="X100"/>
      <c r="Y100"/>
      <c r="Z100"/>
      <c r="AA100"/>
      <c r="AB100"/>
      <c r="AC100"/>
      <c r="AD100"/>
      <c r="AE100"/>
      <c r="AF100"/>
      <c r="AG100"/>
      <c r="AH100"/>
      <c r="AI100" s="6"/>
      <c r="AJ100"/>
    </row>
    <row r="101" spans="5:36" x14ac:dyDescent="0.25">
      <c r="E101"/>
      <c r="F101"/>
      <c r="G101"/>
      <c r="H101"/>
      <c r="I101"/>
      <c r="J101"/>
      <c r="K101"/>
      <c r="L101"/>
      <c r="M101"/>
      <c r="N101"/>
      <c r="O101"/>
      <c r="P101"/>
      <c r="Q101"/>
      <c r="R101"/>
      <c r="S101"/>
      <c r="T101"/>
      <c r="U101"/>
      <c r="V101"/>
      <c r="W101"/>
      <c r="X101"/>
      <c r="Y101"/>
      <c r="Z101"/>
      <c r="AA101"/>
      <c r="AB101"/>
      <c r="AC101"/>
      <c r="AD101"/>
      <c r="AE101"/>
      <c r="AF101"/>
      <c r="AG101"/>
      <c r="AH101"/>
      <c r="AI101" s="6"/>
      <c r="AJ101"/>
    </row>
    <row r="102" spans="5:36" x14ac:dyDescent="0.25">
      <c r="E102"/>
      <c r="F102"/>
      <c r="G102"/>
      <c r="H102"/>
      <c r="I102"/>
      <c r="J102"/>
      <c r="K102"/>
      <c r="L102"/>
      <c r="M102"/>
      <c r="N102"/>
      <c r="O102"/>
      <c r="P102"/>
      <c r="Q102"/>
      <c r="R102"/>
      <c r="S102"/>
      <c r="T102"/>
      <c r="U102"/>
      <c r="V102"/>
      <c r="W102"/>
      <c r="X102"/>
      <c r="Y102"/>
      <c r="Z102"/>
      <c r="AA102"/>
      <c r="AB102"/>
      <c r="AC102"/>
      <c r="AD102"/>
      <c r="AE102"/>
      <c r="AF102"/>
      <c r="AG102"/>
      <c r="AH102"/>
      <c r="AI102" s="6"/>
      <c r="AJ102"/>
    </row>
    <row r="103" spans="5:36" x14ac:dyDescent="0.25">
      <c r="E103"/>
      <c r="F103"/>
      <c r="G103"/>
      <c r="H103"/>
      <c r="I103"/>
      <c r="J103"/>
      <c r="K103"/>
      <c r="L103"/>
      <c r="M103"/>
      <c r="N103"/>
      <c r="O103"/>
      <c r="P103"/>
      <c r="Q103"/>
      <c r="R103"/>
      <c r="S103"/>
      <c r="T103"/>
      <c r="U103"/>
      <c r="V103"/>
      <c r="W103"/>
      <c r="X103"/>
      <c r="Y103"/>
      <c r="Z103"/>
      <c r="AA103"/>
      <c r="AB103"/>
      <c r="AC103"/>
      <c r="AD103"/>
      <c r="AE103"/>
      <c r="AF103"/>
      <c r="AG103"/>
      <c r="AH103"/>
      <c r="AI103" s="6"/>
      <c r="AJ103"/>
    </row>
    <row r="104" spans="5:36" x14ac:dyDescent="0.25">
      <c r="E104"/>
      <c r="F104"/>
      <c r="G104"/>
      <c r="H104"/>
      <c r="I104"/>
      <c r="J104"/>
      <c r="K104"/>
      <c r="L104"/>
      <c r="M104"/>
      <c r="N104"/>
      <c r="O104"/>
      <c r="P104"/>
      <c r="Q104"/>
      <c r="R104"/>
      <c r="S104"/>
      <c r="T104"/>
      <c r="U104"/>
      <c r="V104"/>
      <c r="W104"/>
      <c r="X104"/>
      <c r="Y104"/>
      <c r="Z104"/>
      <c r="AA104"/>
      <c r="AB104"/>
      <c r="AC104"/>
      <c r="AD104"/>
      <c r="AE104"/>
      <c r="AF104"/>
      <c r="AG104"/>
      <c r="AH104"/>
      <c r="AI104" s="6"/>
      <c r="AJ104"/>
    </row>
    <row r="105" spans="5:36" x14ac:dyDescent="0.25">
      <c r="E105"/>
      <c r="F105"/>
      <c r="G105"/>
      <c r="H105"/>
      <c r="I105"/>
      <c r="J105"/>
      <c r="K105"/>
      <c r="L105"/>
      <c r="M105"/>
      <c r="N105"/>
      <c r="O105"/>
      <c r="P105"/>
      <c r="Q105"/>
      <c r="R105"/>
      <c r="S105"/>
      <c r="T105"/>
      <c r="U105"/>
      <c r="V105"/>
      <c r="W105"/>
      <c r="X105"/>
      <c r="Y105"/>
      <c r="Z105"/>
      <c r="AA105"/>
      <c r="AB105"/>
      <c r="AC105"/>
      <c r="AD105"/>
      <c r="AE105"/>
      <c r="AF105"/>
      <c r="AG105"/>
      <c r="AH105"/>
      <c r="AI105" s="6"/>
      <c r="AJ105"/>
    </row>
    <row r="106" spans="5:36" x14ac:dyDescent="0.25">
      <c r="E106"/>
      <c r="F106"/>
      <c r="G106"/>
      <c r="H106"/>
      <c r="I106"/>
      <c r="J106"/>
      <c r="K106"/>
      <c r="L106"/>
      <c r="M106"/>
      <c r="N106"/>
      <c r="O106"/>
      <c r="P106"/>
      <c r="Q106"/>
      <c r="R106"/>
      <c r="S106"/>
      <c r="T106"/>
      <c r="U106"/>
      <c r="V106"/>
      <c r="W106"/>
      <c r="X106"/>
      <c r="Y106"/>
      <c r="Z106"/>
      <c r="AA106"/>
      <c r="AB106"/>
      <c r="AC106"/>
      <c r="AD106"/>
      <c r="AE106"/>
      <c r="AF106"/>
      <c r="AG106"/>
      <c r="AH106"/>
      <c r="AI106" s="6"/>
      <c r="AJ106"/>
    </row>
    <row r="107" spans="5:36" x14ac:dyDescent="0.25">
      <c r="E107"/>
      <c r="F107"/>
      <c r="G107"/>
      <c r="H107"/>
      <c r="I107"/>
      <c r="J107"/>
      <c r="K107"/>
      <c r="L107"/>
      <c r="M107"/>
      <c r="N107"/>
      <c r="O107"/>
      <c r="P107"/>
      <c r="Q107"/>
      <c r="R107"/>
      <c r="S107"/>
      <c r="T107"/>
      <c r="U107"/>
      <c r="V107"/>
      <c r="W107"/>
      <c r="X107"/>
      <c r="Y107"/>
      <c r="Z107"/>
      <c r="AA107"/>
      <c r="AB107"/>
      <c r="AC107"/>
      <c r="AD107"/>
      <c r="AE107"/>
      <c r="AF107"/>
      <c r="AG107"/>
      <c r="AH107"/>
      <c r="AI107" s="6"/>
      <c r="AJ107"/>
    </row>
    <row r="108" spans="5:36" x14ac:dyDescent="0.25">
      <c r="E108"/>
      <c r="F108"/>
      <c r="G108"/>
      <c r="H108"/>
      <c r="I108"/>
      <c r="J108"/>
      <c r="K108"/>
      <c r="L108"/>
      <c r="M108"/>
      <c r="N108"/>
      <c r="O108"/>
      <c r="P108"/>
      <c r="Q108"/>
      <c r="R108"/>
      <c r="S108"/>
      <c r="T108"/>
      <c r="U108"/>
      <c r="V108"/>
      <c r="W108"/>
      <c r="X108"/>
      <c r="Y108"/>
      <c r="Z108"/>
      <c r="AA108"/>
      <c r="AB108"/>
      <c r="AC108"/>
      <c r="AD108"/>
      <c r="AE108"/>
      <c r="AF108"/>
      <c r="AG108"/>
      <c r="AH108"/>
      <c r="AI108" s="6"/>
      <c r="AJ108"/>
    </row>
    <row r="109" spans="5:36" x14ac:dyDescent="0.25">
      <c r="E109"/>
      <c r="F109"/>
      <c r="G109"/>
      <c r="H109"/>
      <c r="I109"/>
      <c r="J109"/>
      <c r="K109"/>
      <c r="L109"/>
      <c r="M109"/>
      <c r="N109"/>
      <c r="O109"/>
      <c r="P109"/>
      <c r="Q109"/>
      <c r="R109"/>
      <c r="S109"/>
      <c r="T109"/>
      <c r="U109"/>
      <c r="V109"/>
      <c r="W109"/>
      <c r="X109"/>
      <c r="Y109"/>
      <c r="Z109"/>
      <c r="AA109"/>
      <c r="AB109"/>
      <c r="AC109"/>
      <c r="AD109"/>
      <c r="AE109"/>
      <c r="AF109"/>
      <c r="AG109"/>
      <c r="AH109"/>
      <c r="AI109" s="6"/>
      <c r="AJ109"/>
    </row>
    <row r="110" spans="5:36" x14ac:dyDescent="0.25">
      <c r="E110"/>
      <c r="F110"/>
      <c r="G110"/>
      <c r="H110"/>
      <c r="I110"/>
      <c r="J110"/>
      <c r="K110"/>
      <c r="L110"/>
      <c r="M110"/>
      <c r="N110"/>
      <c r="O110"/>
      <c r="P110"/>
      <c r="Q110"/>
      <c r="R110"/>
      <c r="S110"/>
      <c r="T110"/>
      <c r="U110"/>
      <c r="V110"/>
      <c r="W110"/>
      <c r="X110"/>
      <c r="Y110"/>
      <c r="Z110"/>
      <c r="AA110"/>
      <c r="AB110"/>
      <c r="AC110"/>
      <c r="AD110"/>
      <c r="AE110"/>
      <c r="AF110"/>
      <c r="AG110"/>
      <c r="AH110"/>
      <c r="AI110" s="6"/>
      <c r="AJ110"/>
    </row>
    <row r="111" spans="5:36" x14ac:dyDescent="0.25">
      <c r="E111"/>
      <c r="F111"/>
      <c r="G111"/>
      <c r="H111"/>
      <c r="I111"/>
      <c r="J111"/>
      <c r="K111"/>
      <c r="L111"/>
      <c r="M111"/>
      <c r="N111"/>
      <c r="O111"/>
      <c r="P111"/>
      <c r="Q111"/>
      <c r="R111"/>
      <c r="S111"/>
      <c r="T111"/>
      <c r="U111"/>
      <c r="V111"/>
      <c r="W111"/>
      <c r="X111"/>
      <c r="Y111"/>
      <c r="Z111"/>
      <c r="AA111"/>
      <c r="AB111"/>
      <c r="AC111"/>
      <c r="AD111"/>
      <c r="AE111"/>
      <c r="AF111"/>
      <c r="AG111"/>
      <c r="AH111"/>
      <c r="AI111" s="6"/>
      <c r="AJ111"/>
    </row>
    <row r="112" spans="5:36" x14ac:dyDescent="0.25">
      <c r="E112"/>
      <c r="F112"/>
      <c r="G112"/>
      <c r="H112"/>
      <c r="I112"/>
      <c r="J112"/>
      <c r="K112"/>
      <c r="L112"/>
      <c r="M112"/>
      <c r="N112"/>
      <c r="O112"/>
      <c r="P112"/>
      <c r="Q112"/>
      <c r="R112"/>
      <c r="S112"/>
      <c r="T112"/>
      <c r="U112"/>
      <c r="V112"/>
      <c r="W112"/>
      <c r="X112"/>
      <c r="Y112"/>
      <c r="Z112"/>
      <c r="AA112"/>
      <c r="AB112"/>
      <c r="AC112"/>
      <c r="AD112"/>
      <c r="AE112"/>
      <c r="AF112"/>
      <c r="AG112"/>
      <c r="AH112"/>
      <c r="AI112" s="6"/>
      <c r="AJ112"/>
    </row>
    <row r="113" spans="5:36" x14ac:dyDescent="0.25">
      <c r="E113"/>
      <c r="F113"/>
      <c r="G113"/>
      <c r="H113"/>
      <c r="I113"/>
      <c r="J113"/>
      <c r="K113"/>
      <c r="L113"/>
      <c r="M113"/>
      <c r="N113"/>
      <c r="O113"/>
      <c r="P113"/>
      <c r="Q113"/>
      <c r="R113"/>
      <c r="S113"/>
      <c r="T113"/>
      <c r="U113"/>
      <c r="V113"/>
      <c r="W113"/>
      <c r="X113"/>
      <c r="Y113"/>
      <c r="Z113"/>
      <c r="AA113"/>
      <c r="AB113"/>
      <c r="AC113"/>
      <c r="AD113"/>
      <c r="AE113"/>
      <c r="AF113"/>
      <c r="AG113"/>
      <c r="AH113"/>
      <c r="AI113" s="6"/>
      <c r="AJ113"/>
    </row>
    <row r="114" spans="5:36" x14ac:dyDescent="0.25">
      <c r="E114"/>
      <c r="F114"/>
      <c r="G114"/>
      <c r="H114"/>
      <c r="I114"/>
      <c r="J114"/>
      <c r="K114"/>
      <c r="L114"/>
      <c r="M114"/>
      <c r="N114"/>
      <c r="O114"/>
      <c r="P114"/>
      <c r="Q114"/>
      <c r="R114"/>
      <c r="S114"/>
      <c r="T114"/>
      <c r="U114"/>
      <c r="V114"/>
      <c r="W114"/>
      <c r="X114"/>
      <c r="Y114"/>
      <c r="Z114"/>
      <c r="AA114"/>
      <c r="AB114"/>
      <c r="AC114"/>
      <c r="AD114"/>
      <c r="AE114"/>
      <c r="AF114"/>
      <c r="AG114"/>
      <c r="AH114"/>
      <c r="AI114" s="6"/>
      <c r="AJ114"/>
    </row>
    <row r="115" spans="5:36" ht="16.5" x14ac:dyDescent="0.3">
      <c r="E115" s="653"/>
      <c r="F115"/>
      <c r="G115"/>
      <c r="H115"/>
      <c r="I115"/>
      <c r="J115"/>
      <c r="K115"/>
      <c r="L115"/>
      <c r="M115"/>
      <c r="N115"/>
      <c r="O115"/>
      <c r="P115"/>
      <c r="Q115"/>
      <c r="R115"/>
      <c r="S115"/>
      <c r="T115"/>
      <c r="U115"/>
      <c r="V115"/>
      <c r="W115"/>
      <c r="X115"/>
      <c r="Y115"/>
      <c r="Z115"/>
      <c r="AA115"/>
      <c r="AB115"/>
      <c r="AC115"/>
      <c r="AD115"/>
      <c r="AE115"/>
      <c r="AF115"/>
      <c r="AG115"/>
      <c r="AH115"/>
      <c r="AI115" s="6"/>
      <c r="AJ115"/>
    </row>
    <row r="116" spans="5:36" ht="16.5" x14ac:dyDescent="0.3">
      <c r="E116" s="653"/>
      <c r="F116"/>
      <c r="G116"/>
      <c r="H116"/>
      <c r="I116"/>
      <c r="J116"/>
      <c r="K116"/>
      <c r="L116"/>
      <c r="M116"/>
      <c r="N116"/>
      <c r="O116"/>
      <c r="P116"/>
      <c r="Q116"/>
      <c r="R116"/>
      <c r="S116"/>
      <c r="T116"/>
      <c r="U116"/>
      <c r="V116"/>
      <c r="W116"/>
      <c r="X116"/>
      <c r="Y116"/>
      <c r="Z116"/>
      <c r="AA116"/>
      <c r="AB116"/>
      <c r="AC116"/>
      <c r="AD116"/>
      <c r="AE116"/>
      <c r="AF116"/>
      <c r="AG116"/>
      <c r="AH116"/>
      <c r="AI116" s="6"/>
      <c r="AJ116"/>
    </row>
    <row r="117" spans="5:36" x14ac:dyDescent="0.25">
      <c r="E117"/>
      <c r="F117"/>
      <c r="G117"/>
      <c r="H117"/>
      <c r="I117"/>
      <c r="J117"/>
      <c r="K117"/>
      <c r="L117"/>
      <c r="M117"/>
      <c r="N117"/>
      <c r="O117"/>
      <c r="P117"/>
      <c r="Q117"/>
      <c r="R117"/>
      <c r="S117"/>
      <c r="T117"/>
      <c r="U117"/>
      <c r="V117"/>
      <c r="W117"/>
      <c r="X117"/>
      <c r="Y117"/>
      <c r="Z117"/>
      <c r="AA117"/>
      <c r="AB117"/>
      <c r="AC117"/>
      <c r="AD117"/>
      <c r="AE117"/>
      <c r="AF117"/>
      <c r="AG117"/>
      <c r="AH117"/>
      <c r="AI117" s="6"/>
      <c r="AJ117"/>
    </row>
    <row r="118" spans="5:36" x14ac:dyDescent="0.25">
      <c r="E118"/>
      <c r="F118"/>
      <c r="G118"/>
      <c r="H118"/>
      <c r="I118"/>
      <c r="J118"/>
      <c r="K118"/>
      <c r="L118"/>
      <c r="M118"/>
      <c r="N118"/>
      <c r="O118"/>
      <c r="P118"/>
      <c r="Q118"/>
      <c r="R118"/>
      <c r="S118"/>
      <c r="T118"/>
      <c r="U118"/>
      <c r="V118"/>
      <c r="W118"/>
      <c r="X118"/>
      <c r="Y118"/>
      <c r="Z118"/>
      <c r="AA118"/>
      <c r="AB118"/>
      <c r="AC118"/>
      <c r="AD118"/>
      <c r="AE118"/>
      <c r="AF118"/>
      <c r="AG118"/>
      <c r="AH118"/>
      <c r="AI118" s="6"/>
      <c r="AJ118"/>
    </row>
    <row r="119" spans="5:36" x14ac:dyDescent="0.25">
      <c r="E119"/>
      <c r="F119"/>
      <c r="G119"/>
      <c r="H119"/>
      <c r="I119"/>
      <c r="J119"/>
      <c r="K119"/>
      <c r="L119"/>
      <c r="M119"/>
      <c r="N119"/>
      <c r="O119"/>
      <c r="P119"/>
      <c r="Q119"/>
      <c r="R119"/>
      <c r="S119"/>
      <c r="T119"/>
      <c r="U119"/>
      <c r="V119"/>
      <c r="W119"/>
      <c r="X119"/>
      <c r="Y119"/>
      <c r="Z119"/>
      <c r="AA119"/>
      <c r="AB119"/>
      <c r="AC119"/>
      <c r="AD119"/>
      <c r="AE119"/>
      <c r="AF119"/>
      <c r="AG119"/>
      <c r="AH119"/>
      <c r="AI119" s="6"/>
      <c r="AJ119"/>
    </row>
  </sheetData>
  <mergeCells count="1">
    <mergeCell ref="A1:B1"/>
  </mergeCells>
  <phoneticPr fontId="29" type="noConversion"/>
  <hyperlinks>
    <hyperlink ref="A1" location="Inhoud!A1" display="Home" xr:uid="{00000000-0004-0000-0200-000000000000}"/>
    <hyperlink ref="A1:B1" location="Contents!A1" display="To table of contents" xr:uid="{00000000-0004-0000-0200-000001000000}"/>
  </hyperlinks>
  <pageMargins left="0.59055118110236227" right="0.59055118110236227" top="0.39370078740157483" bottom="0" header="0.31496062992125984" footer="0.31496062992125984"/>
  <pageSetup paperSize="8" scale="95"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42B19-0A2B-4521-BBC4-9E14EA5ED6E2}">
  <sheetPr>
    <tabColor theme="4" tint="0.79998168889431442"/>
    <pageSetUpPr fitToPage="1"/>
  </sheetPr>
  <dimension ref="A1:I45"/>
  <sheetViews>
    <sheetView zoomScale="75" workbookViewId="0">
      <selection activeCell="H22" sqref="H22"/>
    </sheetView>
  </sheetViews>
  <sheetFormatPr defaultColWidth="10.6640625" defaultRowHeight="12.75" x14ac:dyDescent="0.2"/>
  <cols>
    <col min="1" max="1" width="16.1640625" style="1045" customWidth="1"/>
    <col min="2" max="6" width="12" style="1045" customWidth="1"/>
    <col min="7" max="8" width="14.83203125" style="1045" customWidth="1"/>
    <col min="9" max="9" width="60.5" style="1045" customWidth="1"/>
    <col min="10" max="10" width="12" style="1045" customWidth="1"/>
    <col min="11" max="16384" width="10.6640625" style="1045"/>
  </cols>
  <sheetData>
    <row r="1" spans="1:9" ht="27.75" customHeight="1" x14ac:dyDescent="0.2">
      <c r="A1" s="1402" t="s">
        <v>2</v>
      </c>
      <c r="B1" s="1402"/>
    </row>
    <row r="2" spans="1:9" ht="20.25" x14ac:dyDescent="0.3">
      <c r="A2" s="1071" t="s">
        <v>1500</v>
      </c>
      <c r="I2" s="1115"/>
    </row>
    <row r="3" spans="1:9" x14ac:dyDescent="0.2">
      <c r="A3" s="1067"/>
      <c r="B3" s="1070" t="s">
        <v>1040</v>
      </c>
      <c r="C3" s="1065"/>
      <c r="D3" s="1065"/>
      <c r="E3" s="1065"/>
      <c r="F3" s="1066"/>
      <c r="G3" s="1169" t="s">
        <v>41</v>
      </c>
      <c r="H3" s="1160"/>
    </row>
    <row r="4" spans="1:9" x14ac:dyDescent="0.2">
      <c r="A4" s="1064"/>
      <c r="B4" s="1462" t="s">
        <v>1041</v>
      </c>
      <c r="C4" s="1462"/>
      <c r="D4" s="1463"/>
      <c r="E4" s="1464" t="s">
        <v>1042</v>
      </c>
      <c r="F4" s="1463"/>
      <c r="G4" s="1168" t="s">
        <v>8</v>
      </c>
      <c r="H4" s="1167" t="s">
        <v>44</v>
      </c>
    </row>
    <row r="5" spans="1:9" ht="14.25" x14ac:dyDescent="0.2">
      <c r="A5" s="1064"/>
      <c r="B5" s="1164" t="s">
        <v>1043</v>
      </c>
      <c r="C5" s="1164" t="s">
        <v>1044</v>
      </c>
      <c r="D5" s="1046" t="s">
        <v>1045</v>
      </c>
      <c r="E5" s="1164" t="s">
        <v>1043</v>
      </c>
      <c r="F5" s="1164" t="s">
        <v>1044</v>
      </c>
      <c r="G5" s="1166" t="s">
        <v>342</v>
      </c>
      <c r="H5" s="1165" t="s">
        <v>342</v>
      </c>
    </row>
    <row r="6" spans="1:9" ht="14.25" x14ac:dyDescent="0.2">
      <c r="A6" s="1064"/>
      <c r="B6" s="1164" t="s">
        <v>1055</v>
      </c>
      <c r="C6" s="1163" t="s">
        <v>341</v>
      </c>
      <c r="D6" s="1046" t="s">
        <v>1056</v>
      </c>
      <c r="E6" s="1164" t="s">
        <v>1057</v>
      </c>
      <c r="F6" s="1163" t="s">
        <v>341</v>
      </c>
      <c r="G6" s="1074"/>
      <c r="H6" s="1046"/>
    </row>
    <row r="7" spans="1:9" x14ac:dyDescent="0.2">
      <c r="A7" s="1067"/>
      <c r="B7" s="1162" t="s">
        <v>187</v>
      </c>
      <c r="C7" s="1161"/>
      <c r="D7" s="1161"/>
      <c r="E7" s="1161"/>
      <c r="F7" s="1161"/>
      <c r="G7" s="1161"/>
      <c r="H7" s="1160"/>
    </row>
    <row r="8" spans="1:9" x14ac:dyDescent="0.2">
      <c r="A8" s="1064"/>
      <c r="H8" s="1178"/>
    </row>
    <row r="9" spans="1:9" x14ac:dyDescent="0.2">
      <c r="A9" s="1155">
        <v>1990</v>
      </c>
      <c r="B9" s="1176">
        <v>4.21</v>
      </c>
      <c r="C9" s="1176">
        <v>3.39</v>
      </c>
      <c r="D9" s="1176">
        <v>6</v>
      </c>
      <c r="E9" s="1176">
        <v>3.68</v>
      </c>
      <c r="F9" s="1176">
        <v>3.26</v>
      </c>
      <c r="G9" s="1159">
        <v>213.86417687205386</v>
      </c>
      <c r="H9" s="1158">
        <v>6.2016919999999987</v>
      </c>
    </row>
    <row r="10" spans="1:9" x14ac:dyDescent="0.2">
      <c r="A10" s="1155">
        <v>1991</v>
      </c>
      <c r="B10" s="1176">
        <v>3.97</v>
      </c>
      <c r="C10" s="1176">
        <v>3.37</v>
      </c>
      <c r="D10" s="1176">
        <v>6</v>
      </c>
      <c r="E10" s="1176">
        <v>3.59</v>
      </c>
      <c r="F10" s="1176">
        <v>3.28</v>
      </c>
      <c r="G10" s="1159">
        <v>213.51714768180472</v>
      </c>
      <c r="H10" s="1158">
        <v>6.2016919999999995</v>
      </c>
    </row>
    <row r="11" spans="1:9" x14ac:dyDescent="0.2">
      <c r="A11" s="1155">
        <v>1992</v>
      </c>
      <c r="B11" s="1176">
        <v>3.74</v>
      </c>
      <c r="C11" s="1176">
        <v>3.36</v>
      </c>
      <c r="D11" s="1176">
        <v>6</v>
      </c>
      <c r="E11" s="1176">
        <v>3.5</v>
      </c>
      <c r="F11" s="1176">
        <v>3.3</v>
      </c>
      <c r="G11" s="1159">
        <v>213.51714768180474</v>
      </c>
      <c r="H11" s="1158">
        <v>6.2016919999999995</v>
      </c>
    </row>
    <row r="12" spans="1:9" x14ac:dyDescent="0.2">
      <c r="A12" s="1155">
        <v>1993</v>
      </c>
      <c r="B12" s="1176">
        <v>3.53</v>
      </c>
      <c r="C12" s="1176">
        <v>3.34</v>
      </c>
      <c r="D12" s="1176">
        <v>6</v>
      </c>
      <c r="E12" s="1176">
        <v>3.42</v>
      </c>
      <c r="F12" s="1176">
        <v>3.31</v>
      </c>
      <c r="G12" s="1159">
        <v>216.47424582986019</v>
      </c>
      <c r="H12" s="1158">
        <v>6.2016919999999987</v>
      </c>
    </row>
    <row r="13" spans="1:9" x14ac:dyDescent="0.2">
      <c r="A13" s="1155">
        <v>1994</v>
      </c>
      <c r="B13" s="1176">
        <v>3.33</v>
      </c>
      <c r="C13" s="1176">
        <v>3.33</v>
      </c>
      <c r="D13" s="1176">
        <v>6</v>
      </c>
      <c r="E13" s="1176">
        <v>3.33</v>
      </c>
      <c r="F13" s="1176">
        <v>3.33</v>
      </c>
      <c r="G13" s="1159">
        <v>216.47522789471532</v>
      </c>
      <c r="H13" s="1158">
        <v>6.2016919999999995</v>
      </c>
    </row>
    <row r="14" spans="1:9" x14ac:dyDescent="0.2">
      <c r="A14" s="1155">
        <v>1995</v>
      </c>
      <c r="B14" s="1176">
        <v>3.24</v>
      </c>
      <c r="C14" s="1176">
        <v>3.24</v>
      </c>
      <c r="D14" s="1176">
        <v>6</v>
      </c>
      <c r="E14" s="1176">
        <v>3.24</v>
      </c>
      <c r="F14" s="1176">
        <v>3.24</v>
      </c>
      <c r="G14" s="1159">
        <v>216.47379277677916</v>
      </c>
      <c r="H14" s="1158">
        <v>6.2016919999999995</v>
      </c>
    </row>
    <row r="15" spans="1:9" x14ac:dyDescent="0.2">
      <c r="A15" s="1155">
        <v>1996</v>
      </c>
      <c r="B15" s="1176">
        <v>3.15</v>
      </c>
      <c r="C15" s="1176">
        <v>3.15</v>
      </c>
      <c r="D15" s="1176">
        <v>6</v>
      </c>
      <c r="E15" s="1176">
        <v>3.15</v>
      </c>
      <c r="F15" s="1176">
        <v>3.15</v>
      </c>
      <c r="G15" s="1159">
        <v>206.23795879152274</v>
      </c>
      <c r="H15" s="1158">
        <v>6.2016920000000004</v>
      </c>
    </row>
    <row r="16" spans="1:9" x14ac:dyDescent="0.2">
      <c r="A16" s="1155">
        <v>1997</v>
      </c>
      <c r="B16" s="1176">
        <v>3.07</v>
      </c>
      <c r="C16" s="1176">
        <v>3.07</v>
      </c>
      <c r="D16" s="1176">
        <v>6</v>
      </c>
      <c r="E16" s="1176">
        <v>3.07</v>
      </c>
      <c r="F16" s="1176">
        <v>3.07</v>
      </c>
      <c r="G16" s="1159">
        <v>196.0042674308439</v>
      </c>
      <c r="H16" s="1158">
        <v>6.2016920000000004</v>
      </c>
    </row>
    <row r="17" spans="1:8" x14ac:dyDescent="0.2">
      <c r="A17" s="1155">
        <v>1998</v>
      </c>
      <c r="B17" s="1176">
        <v>2.99</v>
      </c>
      <c r="C17" s="1176">
        <v>2.99</v>
      </c>
      <c r="D17" s="1176">
        <v>6</v>
      </c>
      <c r="E17" s="1176">
        <v>2.99</v>
      </c>
      <c r="F17" s="1176">
        <v>2.99</v>
      </c>
      <c r="G17" s="1159">
        <v>191.54886297824882</v>
      </c>
      <c r="H17" s="1158">
        <v>6.2016919999999995</v>
      </c>
    </row>
    <row r="18" spans="1:8" x14ac:dyDescent="0.2">
      <c r="A18" s="1155">
        <v>1999</v>
      </c>
      <c r="B18" s="1176">
        <v>2.91</v>
      </c>
      <c r="C18" s="1176">
        <v>2.91</v>
      </c>
      <c r="D18" s="1176">
        <v>6</v>
      </c>
      <c r="E18" s="1176">
        <v>2.91</v>
      </c>
      <c r="F18" s="1176">
        <v>2.91</v>
      </c>
      <c r="G18" s="1159">
        <v>185.84916783125925</v>
      </c>
      <c r="H18" s="1158">
        <v>6.2016919999999987</v>
      </c>
    </row>
    <row r="19" spans="1:8" x14ac:dyDescent="0.2">
      <c r="A19" s="1155">
        <v>2000</v>
      </c>
      <c r="B19" s="1176">
        <v>2.84</v>
      </c>
      <c r="C19" s="1176">
        <v>2.84</v>
      </c>
      <c r="D19" s="1176">
        <v>6</v>
      </c>
      <c r="E19" s="1176">
        <v>2.84</v>
      </c>
      <c r="F19" s="1176">
        <v>2.84</v>
      </c>
      <c r="G19" s="1159">
        <v>179.08293015479191</v>
      </c>
      <c r="H19" s="1158">
        <v>6.2016919999999995</v>
      </c>
    </row>
    <row r="20" spans="1:8" x14ac:dyDescent="0.2">
      <c r="A20" s="1155">
        <v>2001</v>
      </c>
      <c r="B20" s="1176">
        <v>2.77</v>
      </c>
      <c r="C20" s="1176">
        <v>2.77</v>
      </c>
      <c r="D20" s="1176">
        <v>6</v>
      </c>
      <c r="E20" s="1176">
        <v>2.77</v>
      </c>
      <c r="F20" s="1176">
        <v>2.77</v>
      </c>
      <c r="G20" s="1159">
        <v>171.39325465796657</v>
      </c>
      <c r="H20" s="1158">
        <v>6.2016919999999995</v>
      </c>
    </row>
    <row r="21" spans="1:8" x14ac:dyDescent="0.2">
      <c r="A21" s="1155">
        <v>2002</v>
      </c>
      <c r="B21" s="1176">
        <v>2.7</v>
      </c>
      <c r="C21" s="1176">
        <v>2.7</v>
      </c>
      <c r="D21" s="1176">
        <v>6</v>
      </c>
      <c r="E21" s="1176">
        <v>2.7</v>
      </c>
      <c r="F21" s="1176">
        <v>2.7</v>
      </c>
      <c r="G21" s="1159">
        <v>162.90071181633309</v>
      </c>
      <c r="H21" s="1158">
        <v>6.2016919999999995</v>
      </c>
    </row>
    <row r="22" spans="1:8" x14ac:dyDescent="0.2">
      <c r="A22" s="1155">
        <v>2003</v>
      </c>
      <c r="B22" s="1176">
        <v>2.62</v>
      </c>
      <c r="C22" s="1176">
        <v>2.62</v>
      </c>
      <c r="D22" s="1176">
        <v>6</v>
      </c>
      <c r="E22" s="1176">
        <v>2.62</v>
      </c>
      <c r="F22" s="1176">
        <v>2.62</v>
      </c>
      <c r="G22" s="1159">
        <v>153.70402490146481</v>
      </c>
      <c r="H22" s="1158">
        <v>6.2016920000000004</v>
      </c>
    </row>
    <row r="23" spans="1:8" x14ac:dyDescent="0.2">
      <c r="A23" s="1155">
        <v>2004</v>
      </c>
      <c r="B23" s="1176">
        <v>2.54</v>
      </c>
      <c r="C23" s="1176">
        <v>2.54</v>
      </c>
      <c r="D23" s="1176">
        <v>6</v>
      </c>
      <c r="E23" s="1176">
        <v>2.54</v>
      </c>
      <c r="F23" s="1176">
        <v>2.54</v>
      </c>
      <c r="G23" s="1159">
        <v>143.88799191170241</v>
      </c>
      <c r="H23" s="1158">
        <v>6.2016919999999995</v>
      </c>
    </row>
    <row r="24" spans="1:8" x14ac:dyDescent="0.2">
      <c r="A24" s="1155">
        <v>2005</v>
      </c>
      <c r="B24" s="1176">
        <v>2.4700000000000002</v>
      </c>
      <c r="C24" s="1176">
        <v>2.4700000000000002</v>
      </c>
      <c r="D24" s="1176">
        <v>6</v>
      </c>
      <c r="E24" s="1176">
        <v>2.4700000000000002</v>
      </c>
      <c r="F24" s="1176">
        <v>2.4700000000000002</v>
      </c>
      <c r="G24" s="1159">
        <v>131.77216530056478</v>
      </c>
      <c r="H24" s="1158">
        <v>6.2016919999999995</v>
      </c>
    </row>
    <row r="25" spans="1:8" x14ac:dyDescent="0.2">
      <c r="A25" s="1155">
        <v>2006</v>
      </c>
      <c r="B25" s="1176">
        <v>2.4</v>
      </c>
      <c r="C25" s="1176">
        <v>2.4</v>
      </c>
      <c r="D25" s="1176">
        <v>6</v>
      </c>
      <c r="E25" s="1176">
        <v>2.4</v>
      </c>
      <c r="F25" s="1176">
        <v>2.4</v>
      </c>
      <c r="G25" s="1159">
        <v>125.54360665423097</v>
      </c>
      <c r="H25" s="1158">
        <v>6.2016919999999987</v>
      </c>
    </row>
    <row r="26" spans="1:8" x14ac:dyDescent="0.2">
      <c r="A26" s="1155">
        <v>2007</v>
      </c>
      <c r="B26" s="1176">
        <v>2.33</v>
      </c>
      <c r="C26" s="1176">
        <v>2.33</v>
      </c>
      <c r="D26" s="1176">
        <v>6</v>
      </c>
      <c r="E26" s="1176">
        <v>2.33</v>
      </c>
      <c r="F26" s="1176">
        <v>2.33</v>
      </c>
      <c r="G26" s="1159">
        <v>118.91667792852986</v>
      </c>
      <c r="H26" s="1158">
        <v>6.2016920000000022</v>
      </c>
    </row>
    <row r="27" spans="1:8" x14ac:dyDescent="0.2">
      <c r="A27" s="1155">
        <v>2008</v>
      </c>
      <c r="B27" s="1176">
        <v>2.27</v>
      </c>
      <c r="C27" s="1176">
        <v>2.27</v>
      </c>
      <c r="D27" s="1176">
        <v>6</v>
      </c>
      <c r="E27" s="1176">
        <v>2.27</v>
      </c>
      <c r="F27" s="1176">
        <v>2.27</v>
      </c>
      <c r="G27" s="1159">
        <v>111.8828789316174</v>
      </c>
      <c r="H27" s="1158">
        <v>6.2016919999999987</v>
      </c>
    </row>
    <row r="28" spans="1:8" x14ac:dyDescent="0.2">
      <c r="A28" s="1155">
        <v>2009</v>
      </c>
      <c r="B28" s="1176">
        <v>2.8</v>
      </c>
      <c r="C28" s="1176">
        <v>2.85</v>
      </c>
      <c r="D28" s="1176">
        <v>6</v>
      </c>
      <c r="E28" s="1176">
        <v>2.77</v>
      </c>
      <c r="F28" s="1176">
        <v>2.84</v>
      </c>
      <c r="G28" s="1159">
        <v>104.43197239274983</v>
      </c>
      <c r="H28" s="1158">
        <v>6.2016919999999995</v>
      </c>
    </row>
    <row r="29" spans="1:8" x14ac:dyDescent="0.2">
      <c r="A29" s="1155">
        <v>2010</v>
      </c>
      <c r="B29" s="1176">
        <v>2.73</v>
      </c>
      <c r="C29" s="1176">
        <v>2.8</v>
      </c>
      <c r="D29" s="1176">
        <v>6</v>
      </c>
      <c r="E29" s="1176">
        <v>2.72</v>
      </c>
      <c r="F29" s="1176">
        <v>2.8</v>
      </c>
      <c r="G29" s="1159">
        <v>96.551949008174148</v>
      </c>
      <c r="H29" s="1158">
        <v>6.2016919999999969</v>
      </c>
    </row>
    <row r="30" spans="1:8" x14ac:dyDescent="0.2">
      <c r="A30" s="1155">
        <v>2011</v>
      </c>
      <c r="B30" s="1176">
        <v>2.66</v>
      </c>
      <c r="C30" s="1176">
        <v>2.75</v>
      </c>
      <c r="D30" s="1176">
        <v>6</v>
      </c>
      <c r="E30" s="1176">
        <v>2.66</v>
      </c>
      <c r="F30" s="1176">
        <v>2.75</v>
      </c>
      <c r="G30" s="1159">
        <v>88.228972626746497</v>
      </c>
      <c r="H30" s="1158">
        <v>6.2016919999999987</v>
      </c>
    </row>
    <row r="31" spans="1:8" x14ac:dyDescent="0.2">
      <c r="A31" s="1155">
        <v>2012</v>
      </c>
      <c r="B31" s="1176">
        <v>2.54</v>
      </c>
      <c r="C31" s="1176">
        <v>2.58</v>
      </c>
      <c r="D31" s="1176">
        <v>6</v>
      </c>
      <c r="E31" s="1176">
        <v>2.52</v>
      </c>
      <c r="F31" s="1176">
        <v>2.58</v>
      </c>
      <c r="G31" s="1159">
        <v>79.447305291556219</v>
      </c>
      <c r="H31" s="1158">
        <v>6.2016919999999987</v>
      </c>
    </row>
    <row r="32" spans="1:8" x14ac:dyDescent="0.2">
      <c r="A32" s="1155">
        <v>2013</v>
      </c>
      <c r="B32" s="1176">
        <v>2.46</v>
      </c>
      <c r="C32" s="1176">
        <v>2.5</v>
      </c>
      <c r="D32" s="1176">
        <v>6</v>
      </c>
      <c r="E32" s="1176">
        <v>2.44</v>
      </c>
      <c r="F32" s="1176">
        <v>2.4900000000000002</v>
      </c>
      <c r="G32" s="1159">
        <v>70.189211421489205</v>
      </c>
      <c r="H32" s="1158">
        <v>6.2016919999999995</v>
      </c>
    </row>
    <row r="33" spans="1:8" x14ac:dyDescent="0.2">
      <c r="A33" s="1155">
        <v>2014</v>
      </c>
      <c r="B33" s="1176">
        <v>2.38</v>
      </c>
      <c r="C33" s="1176">
        <v>2.41</v>
      </c>
      <c r="D33" s="1176">
        <v>6</v>
      </c>
      <c r="E33" s="1176">
        <v>2.36</v>
      </c>
      <c r="F33" s="1176">
        <v>2.41</v>
      </c>
      <c r="G33" s="1159">
        <v>60.434839978390443</v>
      </c>
      <c r="H33" s="1158">
        <v>6.2016920000000013</v>
      </c>
    </row>
    <row r="34" spans="1:8" x14ac:dyDescent="0.2">
      <c r="A34" s="1155">
        <v>2015</v>
      </c>
      <c r="B34" s="1176">
        <v>2.31</v>
      </c>
      <c r="C34" s="1176">
        <v>2.33</v>
      </c>
      <c r="D34" s="1176">
        <v>6</v>
      </c>
      <c r="E34" s="1176">
        <v>2.2799999999999998</v>
      </c>
      <c r="F34" s="1176">
        <v>2.33</v>
      </c>
      <c r="G34" s="1159">
        <v>50.162083006026464</v>
      </c>
      <c r="H34" s="1158">
        <v>6.2016919999999987</v>
      </c>
    </row>
    <row r="35" spans="1:8" x14ac:dyDescent="0.2">
      <c r="A35" s="1155">
        <v>2016</v>
      </c>
      <c r="B35" s="1176">
        <v>2.2400000000000002</v>
      </c>
      <c r="C35" s="1176">
        <v>2.27</v>
      </c>
      <c r="D35" s="1176">
        <v>6</v>
      </c>
      <c r="E35" s="1176">
        <v>2.21</v>
      </c>
      <c r="F35" s="1176">
        <v>2.2599999999999998</v>
      </c>
      <c r="G35" s="1159">
        <v>50.162083006026464</v>
      </c>
      <c r="H35" s="1158">
        <v>6.2016919999999987</v>
      </c>
    </row>
    <row r="36" spans="1:8" x14ac:dyDescent="0.2">
      <c r="A36" s="1155">
        <v>2017</v>
      </c>
      <c r="B36" s="1176">
        <v>2.17</v>
      </c>
      <c r="C36" s="1176">
        <v>2.19</v>
      </c>
      <c r="D36" s="1176">
        <v>6</v>
      </c>
      <c r="E36" s="1176">
        <v>2.14</v>
      </c>
      <c r="F36" s="1176">
        <v>2.19</v>
      </c>
      <c r="G36" s="1159">
        <v>50.162083006026464</v>
      </c>
      <c r="H36" s="1158">
        <v>6.2016919999999987</v>
      </c>
    </row>
    <row r="37" spans="1:8" x14ac:dyDescent="0.2">
      <c r="A37" s="1155">
        <v>2018</v>
      </c>
      <c r="B37" s="1176">
        <v>2.2400000000000002</v>
      </c>
      <c r="C37" s="1176">
        <v>2.31</v>
      </c>
      <c r="D37" s="1176">
        <v>6</v>
      </c>
      <c r="E37" s="1176">
        <v>2.17</v>
      </c>
      <c r="F37" s="1176">
        <v>2.21</v>
      </c>
      <c r="G37" s="1159">
        <v>50.162083006026464</v>
      </c>
      <c r="H37" s="1158">
        <v>6.2016919999999987</v>
      </c>
    </row>
    <row r="38" spans="1:8" x14ac:dyDescent="0.2">
      <c r="A38" s="1155">
        <v>2019</v>
      </c>
      <c r="B38" s="1176">
        <v>2.17</v>
      </c>
      <c r="C38" s="1176">
        <v>2.2200000000000002</v>
      </c>
      <c r="D38" s="1176">
        <v>6</v>
      </c>
      <c r="E38" s="1176">
        <v>2.11</v>
      </c>
      <c r="F38" s="1176">
        <v>2.15</v>
      </c>
      <c r="G38" s="1159">
        <v>50.162083006026499</v>
      </c>
      <c r="H38" s="1158">
        <v>6.2016920000000004</v>
      </c>
    </row>
    <row r="39" spans="1:8" x14ac:dyDescent="0.2">
      <c r="A39" s="1152">
        <v>2020</v>
      </c>
      <c r="B39" s="1172">
        <v>2.11</v>
      </c>
      <c r="C39" s="1172">
        <v>2.17</v>
      </c>
      <c r="D39" s="1172">
        <v>6</v>
      </c>
      <c r="E39" s="1172">
        <v>2.0499999999999998</v>
      </c>
      <c r="F39" s="1172">
        <v>2.1</v>
      </c>
      <c r="G39" s="1180">
        <v>50.162083006026499</v>
      </c>
      <c r="H39" s="1179">
        <v>6.2016920000000004</v>
      </c>
    </row>
    <row r="40" spans="1:8" ht="14.25" x14ac:dyDescent="0.2">
      <c r="A40" s="1115" t="s">
        <v>1058</v>
      </c>
    </row>
    <row r="41" spans="1:8" ht="14.25" x14ac:dyDescent="0.2">
      <c r="A41" s="1115" t="s">
        <v>1059</v>
      </c>
    </row>
    <row r="42" spans="1:8" x14ac:dyDescent="0.2">
      <c r="A42" s="539" t="s">
        <v>281</v>
      </c>
    </row>
    <row r="43" spans="1:8" ht="14.25" x14ac:dyDescent="0.2">
      <c r="A43" s="1115" t="s">
        <v>1060</v>
      </c>
    </row>
    <row r="44" spans="1:8" ht="14.25" x14ac:dyDescent="0.2">
      <c r="A44" s="1115" t="s">
        <v>1061</v>
      </c>
    </row>
    <row r="45" spans="1:8" x14ac:dyDescent="0.2">
      <c r="A45" s="539" t="s">
        <v>1062</v>
      </c>
    </row>
  </sheetData>
  <mergeCells count="3">
    <mergeCell ref="A1:B1"/>
    <mergeCell ref="B4:D4"/>
    <mergeCell ref="E4:F4"/>
  </mergeCells>
  <hyperlinks>
    <hyperlink ref="A1" location="Contents!A1" display="To table of contents" xr:uid="{A66374F1-DF4F-4CDA-BC79-DF418B7BF71F}"/>
    <hyperlink ref="A45" r:id="rId1" xr:uid="{F9E9EE82-50E9-48F9-915D-10A02B30B60F}"/>
    <hyperlink ref="A42" r:id="rId2" xr:uid="{506A349E-2E69-4BD5-8D98-AA26504F14B3}"/>
  </hyperlinks>
  <pageMargins left="0.75" right="0.75" top="1" bottom="1" header="0.5" footer="0.5"/>
  <pageSetup paperSize="9" scale="76" orientation="landscape" r:id="rId3"/>
  <headerFooter alignWithMargins="0"/>
  <customProperties>
    <customPr name="EpmWorksheetKeyString_GUID" r:id="rId4"/>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D5BD-E771-435F-9C18-D6B61424F6C0}">
  <sheetPr>
    <tabColor theme="4" tint="0.79998168889431442"/>
    <pageSetUpPr fitToPage="1"/>
  </sheetPr>
  <dimension ref="A1:H45"/>
  <sheetViews>
    <sheetView zoomScale="75" workbookViewId="0">
      <selection activeCell="H22" sqref="H22"/>
    </sheetView>
  </sheetViews>
  <sheetFormatPr defaultColWidth="10.6640625" defaultRowHeight="12.75" x14ac:dyDescent="0.2"/>
  <cols>
    <col min="1" max="1" width="18.1640625" style="1045" customWidth="1"/>
    <col min="2" max="6" width="12" style="1045" customWidth="1"/>
    <col min="7" max="7" width="15" style="1045" customWidth="1"/>
    <col min="8" max="8" width="17.1640625" style="1045" customWidth="1"/>
    <col min="9" max="9" width="60.33203125" style="1045" customWidth="1"/>
    <col min="10" max="10" width="12" style="1045" customWidth="1"/>
    <col min="11" max="16384" width="10.6640625" style="1045"/>
  </cols>
  <sheetData>
    <row r="1" spans="1:8" ht="30" customHeight="1" x14ac:dyDescent="0.2">
      <c r="A1" s="1402" t="s">
        <v>2</v>
      </c>
      <c r="B1" s="1402"/>
    </row>
    <row r="2" spans="1:8" ht="20.25" x14ac:dyDescent="0.3">
      <c r="A2" s="1071" t="s">
        <v>1063</v>
      </c>
      <c r="H2" s="1115" t="s">
        <v>190</v>
      </c>
    </row>
    <row r="3" spans="1:8" x14ac:dyDescent="0.2">
      <c r="A3" s="1067"/>
      <c r="B3" s="1070" t="s">
        <v>1040</v>
      </c>
      <c r="C3" s="1065"/>
      <c r="D3" s="1065"/>
      <c r="E3" s="1065"/>
      <c r="F3" s="1066"/>
      <c r="G3" s="1169" t="s">
        <v>41</v>
      </c>
      <c r="H3" s="1160"/>
    </row>
    <row r="4" spans="1:8" x14ac:dyDescent="0.2">
      <c r="A4" s="1064"/>
      <c r="B4" s="1462" t="s">
        <v>1041</v>
      </c>
      <c r="C4" s="1462"/>
      <c r="D4" s="1463"/>
      <c r="E4" s="1464" t="s">
        <v>1042</v>
      </c>
      <c r="F4" s="1463"/>
      <c r="G4" s="1168" t="s">
        <v>8</v>
      </c>
      <c r="H4" s="1167" t="s">
        <v>44</v>
      </c>
    </row>
    <row r="5" spans="1:8" ht="14.25" x14ac:dyDescent="0.2">
      <c r="A5" s="1064"/>
      <c r="B5" s="1164" t="s">
        <v>1043</v>
      </c>
      <c r="C5" s="1164" t="s">
        <v>1044</v>
      </c>
      <c r="D5" s="1046" t="s">
        <v>1045</v>
      </c>
      <c r="E5" s="1164" t="s">
        <v>1043</v>
      </c>
      <c r="F5" s="1164" t="s">
        <v>1044</v>
      </c>
      <c r="G5" s="1166" t="s">
        <v>342</v>
      </c>
      <c r="H5" s="1165" t="s">
        <v>342</v>
      </c>
    </row>
    <row r="6" spans="1:8" ht="14.25" x14ac:dyDescent="0.2">
      <c r="A6" s="1064"/>
      <c r="B6" s="1164" t="s">
        <v>1055</v>
      </c>
      <c r="C6" s="1163" t="s">
        <v>341</v>
      </c>
      <c r="D6" s="1046" t="s">
        <v>1056</v>
      </c>
      <c r="E6" s="1164" t="s">
        <v>1057</v>
      </c>
      <c r="F6" s="1163" t="s">
        <v>341</v>
      </c>
      <c r="G6" s="1074"/>
      <c r="H6" s="1046"/>
    </row>
    <row r="7" spans="1:8" x14ac:dyDescent="0.2">
      <c r="A7" s="1067"/>
      <c r="B7" s="1162" t="s">
        <v>187</v>
      </c>
      <c r="C7" s="1161"/>
      <c r="D7" s="1161"/>
      <c r="E7" s="1161"/>
      <c r="F7" s="1161"/>
      <c r="G7" s="1161"/>
      <c r="H7" s="1160"/>
    </row>
    <row r="8" spans="1:8" x14ac:dyDescent="0.2">
      <c r="A8" s="1064"/>
      <c r="H8" s="1178"/>
    </row>
    <row r="9" spans="1:8" x14ac:dyDescent="0.2">
      <c r="A9" s="1155">
        <v>1990</v>
      </c>
      <c r="B9" s="1176">
        <v>50.34</v>
      </c>
      <c r="C9" s="1176">
        <v>54.49</v>
      </c>
      <c r="D9" s="1176">
        <v>50</v>
      </c>
      <c r="E9" s="1176">
        <v>54.41</v>
      </c>
      <c r="F9" s="1176">
        <v>54.94</v>
      </c>
      <c r="G9" s="1159">
        <v>6.8190120556285567</v>
      </c>
      <c r="H9" s="1158">
        <v>57.59999999999998</v>
      </c>
    </row>
    <row r="10" spans="1:8" x14ac:dyDescent="0.2">
      <c r="A10" s="1155">
        <v>1991</v>
      </c>
      <c r="B10" s="1176">
        <v>49.16</v>
      </c>
      <c r="C10" s="1176">
        <v>51.95</v>
      </c>
      <c r="D10" s="1176">
        <v>50</v>
      </c>
      <c r="E10" s="1176">
        <v>52.33</v>
      </c>
      <c r="F10" s="1176">
        <v>52.45</v>
      </c>
      <c r="G10" s="1159">
        <v>6.8282185445233692</v>
      </c>
      <c r="H10" s="1158">
        <v>57.600000000000009</v>
      </c>
    </row>
    <row r="11" spans="1:8" x14ac:dyDescent="0.2">
      <c r="A11" s="1155">
        <v>1992</v>
      </c>
      <c r="B11" s="1176">
        <v>48.04</v>
      </c>
      <c r="C11" s="1176">
        <v>49.73</v>
      </c>
      <c r="D11" s="1176">
        <v>50</v>
      </c>
      <c r="E11" s="1176">
        <v>50.24</v>
      </c>
      <c r="F11" s="1176">
        <v>50.15</v>
      </c>
      <c r="G11" s="1159">
        <v>6.8282185445233701</v>
      </c>
      <c r="H11" s="1158">
        <v>57.600000000000009</v>
      </c>
    </row>
    <row r="12" spans="1:8" x14ac:dyDescent="0.2">
      <c r="A12" s="1155">
        <v>1993</v>
      </c>
      <c r="B12" s="1176">
        <v>46.99</v>
      </c>
      <c r="C12" s="1176">
        <v>47.76</v>
      </c>
      <c r="D12" s="1176">
        <v>50</v>
      </c>
      <c r="E12" s="1176">
        <v>48.13</v>
      </c>
      <c r="F12" s="1176">
        <v>48</v>
      </c>
      <c r="G12" s="1159">
        <v>6.7462450169830639</v>
      </c>
      <c r="H12" s="1158">
        <v>57.59999999999998</v>
      </c>
    </row>
    <row r="13" spans="1:8" x14ac:dyDescent="0.2">
      <c r="A13" s="1155">
        <v>1994</v>
      </c>
      <c r="B13" s="1176">
        <v>46</v>
      </c>
      <c r="C13" s="1176">
        <v>46</v>
      </c>
      <c r="D13" s="1176">
        <v>50</v>
      </c>
      <c r="E13" s="1176">
        <v>46</v>
      </c>
      <c r="F13" s="1176">
        <v>46</v>
      </c>
      <c r="G13" s="1159">
        <v>6.746217754594392</v>
      </c>
      <c r="H13" s="1158">
        <v>57.600000000000009</v>
      </c>
    </row>
    <row r="14" spans="1:8" x14ac:dyDescent="0.2">
      <c r="A14" s="1155">
        <v>1995</v>
      </c>
      <c r="B14" s="1176">
        <v>45.99</v>
      </c>
      <c r="C14" s="1176">
        <v>45.99</v>
      </c>
      <c r="D14" s="1176">
        <v>50</v>
      </c>
      <c r="E14" s="1176">
        <v>45.99</v>
      </c>
      <c r="F14" s="1176">
        <v>45.99</v>
      </c>
      <c r="G14" s="1159">
        <v>6.7462575366625392</v>
      </c>
      <c r="H14" s="1158">
        <v>57.599999999999994</v>
      </c>
    </row>
    <row r="15" spans="1:8" x14ac:dyDescent="0.2">
      <c r="A15" s="1155">
        <v>1996</v>
      </c>
      <c r="B15" s="1176">
        <v>45.98</v>
      </c>
      <c r="C15" s="1176">
        <v>45.98</v>
      </c>
      <c r="D15" s="1176">
        <v>50</v>
      </c>
      <c r="E15" s="1176">
        <v>45.98</v>
      </c>
      <c r="F15" s="1176">
        <v>45.98</v>
      </c>
      <c r="G15" s="1159">
        <v>7.0608936546263035</v>
      </c>
      <c r="H15" s="1158">
        <v>57.600000000000016</v>
      </c>
    </row>
    <row r="16" spans="1:8" x14ac:dyDescent="0.2">
      <c r="A16" s="1155">
        <v>1997</v>
      </c>
      <c r="B16" s="1176">
        <v>45.98</v>
      </c>
      <c r="C16" s="1176">
        <v>45.98</v>
      </c>
      <c r="D16" s="1176">
        <v>50</v>
      </c>
      <c r="E16" s="1176">
        <v>45.98</v>
      </c>
      <c r="F16" s="1176">
        <v>45.98</v>
      </c>
      <c r="G16" s="1159">
        <v>7.3754708244371061</v>
      </c>
      <c r="H16" s="1158">
        <v>57.600000000000009</v>
      </c>
    </row>
    <row r="17" spans="1:8" x14ac:dyDescent="0.2">
      <c r="A17" s="1155">
        <v>1998</v>
      </c>
      <c r="B17" s="1176">
        <v>45.97</v>
      </c>
      <c r="C17" s="1176">
        <v>45.97</v>
      </c>
      <c r="D17" s="1176">
        <v>50</v>
      </c>
      <c r="E17" s="1176">
        <v>45.97</v>
      </c>
      <c r="F17" s="1176">
        <v>45.97</v>
      </c>
      <c r="G17" s="1159">
        <v>7.5332090385221182</v>
      </c>
      <c r="H17" s="1158">
        <v>57.600000000000009</v>
      </c>
    </row>
    <row r="18" spans="1:8" x14ac:dyDescent="0.2">
      <c r="A18" s="1155">
        <v>1999</v>
      </c>
      <c r="B18" s="1176">
        <v>45.96</v>
      </c>
      <c r="C18" s="1176">
        <v>45.96</v>
      </c>
      <c r="D18" s="1176">
        <v>50</v>
      </c>
      <c r="E18" s="1176">
        <v>45.96</v>
      </c>
      <c r="F18" s="1176">
        <v>45.96</v>
      </c>
      <c r="G18" s="1159">
        <v>7.7271316626553448</v>
      </c>
      <c r="H18" s="1158">
        <v>57.599999999999994</v>
      </c>
    </row>
    <row r="19" spans="1:8" x14ac:dyDescent="0.2">
      <c r="A19" s="1155">
        <v>2000</v>
      </c>
      <c r="B19" s="1176">
        <v>45.95</v>
      </c>
      <c r="C19" s="1176">
        <v>45.95</v>
      </c>
      <c r="D19" s="1176">
        <v>50</v>
      </c>
      <c r="E19" s="1176">
        <v>45.95</v>
      </c>
      <c r="F19" s="1176">
        <v>45.95</v>
      </c>
      <c r="G19" s="1159">
        <v>7.9520725132786065</v>
      </c>
      <c r="H19" s="1158">
        <v>57.600000000000009</v>
      </c>
    </row>
    <row r="20" spans="1:8" x14ac:dyDescent="0.2">
      <c r="A20" s="1155">
        <v>2001</v>
      </c>
      <c r="B20" s="1176">
        <v>45.94</v>
      </c>
      <c r="C20" s="1176">
        <v>45.94</v>
      </c>
      <c r="D20" s="1176">
        <v>50</v>
      </c>
      <c r="E20" s="1176">
        <v>45.94</v>
      </c>
      <c r="F20" s="1176">
        <v>45.94</v>
      </c>
      <c r="G20" s="1159">
        <v>8.2038669983759522</v>
      </c>
      <c r="H20" s="1158">
        <v>57.600000000000009</v>
      </c>
    </row>
    <row r="21" spans="1:8" x14ac:dyDescent="0.2">
      <c r="A21" s="1155">
        <v>2002</v>
      </c>
      <c r="B21" s="1176">
        <v>45.94</v>
      </c>
      <c r="C21" s="1176">
        <v>45.94</v>
      </c>
      <c r="D21" s="1176">
        <v>50</v>
      </c>
      <c r="E21" s="1176">
        <v>45.94</v>
      </c>
      <c r="F21" s="1176">
        <v>45.94</v>
      </c>
      <c r="G21" s="1159">
        <v>8.4790114606570661</v>
      </c>
      <c r="H21" s="1158">
        <v>57.6</v>
      </c>
    </row>
    <row r="22" spans="1:8" x14ac:dyDescent="0.2">
      <c r="A22" s="1155">
        <v>2003</v>
      </c>
      <c r="B22" s="1176">
        <v>45.94</v>
      </c>
      <c r="C22" s="1176">
        <v>45.94</v>
      </c>
      <c r="D22" s="1176">
        <v>50</v>
      </c>
      <c r="E22" s="1176">
        <v>45.94</v>
      </c>
      <c r="F22" s="1176">
        <v>45.94</v>
      </c>
      <c r="G22" s="1159">
        <v>8.7746320509923788</v>
      </c>
      <c r="H22" s="1158">
        <v>57.600000000000016</v>
      </c>
    </row>
    <row r="23" spans="1:8" x14ac:dyDescent="0.2">
      <c r="A23" s="1155">
        <v>2004</v>
      </c>
      <c r="B23" s="1176">
        <v>45.94</v>
      </c>
      <c r="C23" s="1176">
        <v>45.94</v>
      </c>
      <c r="D23" s="1176">
        <v>50</v>
      </c>
      <c r="E23" s="1176">
        <v>45.94</v>
      </c>
      <c r="F23" s="1176">
        <v>45.94</v>
      </c>
      <c r="G23" s="1159">
        <v>9.0882656771268397</v>
      </c>
      <c r="H23" s="1158">
        <v>57.599999999999994</v>
      </c>
    </row>
    <row r="24" spans="1:8" x14ac:dyDescent="0.2">
      <c r="A24" s="1155">
        <v>2005</v>
      </c>
      <c r="B24" s="1176">
        <v>45.94</v>
      </c>
      <c r="C24" s="1176">
        <v>45.94</v>
      </c>
      <c r="D24" s="1176">
        <v>50</v>
      </c>
      <c r="E24" s="1176">
        <v>45.94</v>
      </c>
      <c r="F24" s="1176">
        <v>45.94</v>
      </c>
      <c r="G24" s="1159">
        <v>9.4606916132240535</v>
      </c>
      <c r="H24" s="1158">
        <v>57.599999999999994</v>
      </c>
    </row>
    <row r="25" spans="1:8" x14ac:dyDescent="0.2">
      <c r="A25" s="1155">
        <v>2006</v>
      </c>
      <c r="B25" s="1176">
        <v>45.94</v>
      </c>
      <c r="C25" s="1176">
        <v>45.94</v>
      </c>
      <c r="D25" s="1176">
        <v>50</v>
      </c>
      <c r="E25" s="1176">
        <v>45.94</v>
      </c>
      <c r="F25" s="1176">
        <v>45.94</v>
      </c>
      <c r="G25" s="1159">
        <v>9.6988079946393935</v>
      </c>
      <c r="H25" s="1158">
        <v>57.6</v>
      </c>
    </row>
    <row r="26" spans="1:8" x14ac:dyDescent="0.2">
      <c r="A26" s="1155">
        <v>2007</v>
      </c>
      <c r="B26" s="1176">
        <v>45.95</v>
      </c>
      <c r="C26" s="1176">
        <v>45.95</v>
      </c>
      <c r="D26" s="1176">
        <v>50</v>
      </c>
      <c r="E26" s="1176">
        <v>45.95</v>
      </c>
      <c r="F26" s="1176">
        <v>45.95</v>
      </c>
      <c r="G26" s="1159">
        <v>9.9509652525825683</v>
      </c>
      <c r="H26" s="1158">
        <v>57.600000000000023</v>
      </c>
    </row>
    <row r="27" spans="1:8" x14ac:dyDescent="0.2">
      <c r="A27" s="1155">
        <v>2008</v>
      </c>
      <c r="B27" s="1176">
        <v>45.95</v>
      </c>
      <c r="C27" s="1176">
        <v>45.95</v>
      </c>
      <c r="D27" s="1176">
        <v>50</v>
      </c>
      <c r="E27" s="1176">
        <v>45.95</v>
      </c>
      <c r="F27" s="1176">
        <v>45.95</v>
      </c>
      <c r="G27" s="1159">
        <v>10.217507261240391</v>
      </c>
      <c r="H27" s="1158">
        <v>57.599999999999994</v>
      </c>
    </row>
    <row r="28" spans="1:8" x14ac:dyDescent="0.2">
      <c r="A28" s="1155">
        <v>2009</v>
      </c>
      <c r="B28" s="1176">
        <v>44.4</v>
      </c>
      <c r="C28" s="1176">
        <v>44.34</v>
      </c>
      <c r="D28" s="1176">
        <v>50</v>
      </c>
      <c r="E28" s="1176">
        <v>44.41</v>
      </c>
      <c r="F28" s="1176">
        <v>44.28</v>
      </c>
      <c r="G28" s="1159">
        <v>10.498838324310166</v>
      </c>
      <c r="H28" s="1158">
        <v>57.600000000000009</v>
      </c>
    </row>
    <row r="29" spans="1:8" x14ac:dyDescent="0.2">
      <c r="A29" s="1155">
        <v>2010</v>
      </c>
      <c r="B29" s="1176">
        <v>44.12</v>
      </c>
      <c r="C29" s="1176">
        <v>44.04</v>
      </c>
      <c r="D29" s="1176">
        <v>50</v>
      </c>
      <c r="E29" s="1176">
        <v>44.13</v>
      </c>
      <c r="F29" s="1176">
        <v>43.96</v>
      </c>
      <c r="G29" s="1159">
        <v>10.795424770408276</v>
      </c>
      <c r="H29" s="1158">
        <v>57.599999999999994</v>
      </c>
    </row>
    <row r="30" spans="1:8" x14ac:dyDescent="0.2">
      <c r="A30" s="1155">
        <v>2011</v>
      </c>
      <c r="B30" s="1176">
        <v>43.83</v>
      </c>
      <c r="C30" s="1176">
        <v>43.73</v>
      </c>
      <c r="D30" s="1176">
        <v>50</v>
      </c>
      <c r="E30" s="1176">
        <v>43.84</v>
      </c>
      <c r="F30" s="1176">
        <v>43.64</v>
      </c>
      <c r="G30" s="1159">
        <v>11.107797232801719</v>
      </c>
      <c r="H30" s="1158">
        <v>57.599999999999987</v>
      </c>
    </row>
    <row r="31" spans="1:8" x14ac:dyDescent="0.2">
      <c r="A31" s="1155">
        <v>2012</v>
      </c>
      <c r="B31" s="1176">
        <v>43.51</v>
      </c>
      <c r="C31" s="1176">
        <v>43.44</v>
      </c>
      <c r="D31" s="1176">
        <v>50</v>
      </c>
      <c r="E31" s="1176">
        <v>43.5</v>
      </c>
      <c r="F31" s="1176">
        <v>43.38</v>
      </c>
      <c r="G31" s="1159">
        <v>11.436553629674705</v>
      </c>
      <c r="H31" s="1158">
        <v>57.599999999999994</v>
      </c>
    </row>
    <row r="32" spans="1:8" x14ac:dyDescent="0.2">
      <c r="A32" s="1155">
        <v>2013</v>
      </c>
      <c r="B32" s="1176">
        <v>43.2</v>
      </c>
      <c r="C32" s="1176">
        <v>43.14</v>
      </c>
      <c r="D32" s="1176">
        <v>50</v>
      </c>
      <c r="E32" s="1176">
        <v>43.19</v>
      </c>
      <c r="F32" s="1176">
        <v>43.05</v>
      </c>
      <c r="G32" s="1159">
        <v>11.782362875972007</v>
      </c>
      <c r="H32" s="1158">
        <v>57.6</v>
      </c>
    </row>
    <row r="33" spans="1:8" x14ac:dyDescent="0.2">
      <c r="A33" s="1155">
        <v>2014</v>
      </c>
      <c r="B33" s="1176">
        <v>42.89</v>
      </c>
      <c r="C33" s="1176">
        <v>42.8</v>
      </c>
      <c r="D33" s="1176">
        <v>50</v>
      </c>
      <c r="E33" s="1176">
        <v>42.88</v>
      </c>
      <c r="F33" s="1176">
        <v>42.73</v>
      </c>
      <c r="G33" s="1159">
        <v>12.145969373076275</v>
      </c>
      <c r="H33" s="1158">
        <v>57.600000000000023</v>
      </c>
    </row>
    <row r="34" spans="1:8" x14ac:dyDescent="0.2">
      <c r="A34" s="1155">
        <v>2015</v>
      </c>
      <c r="B34" s="1176">
        <v>42.57</v>
      </c>
      <c r="C34" s="1176">
        <v>42.49</v>
      </c>
      <c r="D34" s="1176">
        <v>50</v>
      </c>
      <c r="E34" s="1176">
        <v>42.57</v>
      </c>
      <c r="F34" s="1176">
        <v>42.42</v>
      </c>
      <c r="G34" s="1159">
        <v>12.528198338701891</v>
      </c>
      <c r="H34" s="1158">
        <v>57.600000000000009</v>
      </c>
    </row>
    <row r="35" spans="1:8" x14ac:dyDescent="0.2">
      <c r="A35" s="1155">
        <v>2016</v>
      </c>
      <c r="B35" s="1176">
        <v>42.27</v>
      </c>
      <c r="C35" s="1176">
        <v>42.16</v>
      </c>
      <c r="D35" s="1176">
        <v>50</v>
      </c>
      <c r="E35" s="1176">
        <v>42.26</v>
      </c>
      <c r="F35" s="1176">
        <v>42.11</v>
      </c>
      <c r="G35" s="1159">
        <v>12.528198338701891</v>
      </c>
      <c r="H35" s="1158">
        <v>57.600000000000009</v>
      </c>
    </row>
    <row r="36" spans="1:8" x14ac:dyDescent="0.2">
      <c r="A36" s="1155">
        <v>2017</v>
      </c>
      <c r="B36" s="1176">
        <v>41.97</v>
      </c>
      <c r="C36" s="1176">
        <v>41.88</v>
      </c>
      <c r="D36" s="1176">
        <v>50</v>
      </c>
      <c r="E36" s="1176">
        <v>41.96</v>
      </c>
      <c r="F36" s="1176">
        <v>41.82</v>
      </c>
      <c r="G36" s="1159">
        <v>12.528198338701891</v>
      </c>
      <c r="H36" s="1158">
        <v>57.600000000000009</v>
      </c>
    </row>
    <row r="37" spans="1:8" x14ac:dyDescent="0.2">
      <c r="A37" s="1155">
        <v>2018</v>
      </c>
      <c r="B37" s="1176">
        <v>41.91</v>
      </c>
      <c r="C37" s="1176">
        <v>41.8</v>
      </c>
      <c r="D37" s="1176">
        <v>50</v>
      </c>
      <c r="E37" s="1176">
        <v>41.88</v>
      </c>
      <c r="F37" s="1176">
        <v>41.71</v>
      </c>
      <c r="G37" s="1159">
        <v>12.528198338701891</v>
      </c>
      <c r="H37" s="1158">
        <v>57.600000000000009</v>
      </c>
    </row>
    <row r="38" spans="1:8" x14ac:dyDescent="0.2">
      <c r="A38" s="1155">
        <v>2019</v>
      </c>
      <c r="B38" s="1176">
        <v>41.62</v>
      </c>
      <c r="C38" s="1176">
        <v>41.47</v>
      </c>
      <c r="D38" s="1176">
        <v>50</v>
      </c>
      <c r="E38" s="1176">
        <v>41.59</v>
      </c>
      <c r="F38" s="1176">
        <v>41.42</v>
      </c>
      <c r="G38" s="1159">
        <v>12.5281983387019</v>
      </c>
      <c r="H38" s="1158">
        <v>57.6</v>
      </c>
    </row>
    <row r="39" spans="1:8" x14ac:dyDescent="0.2">
      <c r="A39" s="1152">
        <v>2020</v>
      </c>
      <c r="B39" s="1172">
        <v>41.27</v>
      </c>
      <c r="C39" s="1172">
        <v>41.2</v>
      </c>
      <c r="D39" s="1172">
        <v>50</v>
      </c>
      <c r="E39" s="1172">
        <v>41.29</v>
      </c>
      <c r="F39" s="1172">
        <v>41.15</v>
      </c>
      <c r="G39" s="1180">
        <v>12.5281983387019</v>
      </c>
      <c r="H39" s="1179">
        <v>57.6</v>
      </c>
    </row>
    <row r="40" spans="1:8" ht="14.25" x14ac:dyDescent="0.2">
      <c r="A40" s="1115" t="s">
        <v>1058</v>
      </c>
    </row>
    <row r="41" spans="1:8" ht="14.25" x14ac:dyDescent="0.2">
      <c r="A41" s="1115" t="s">
        <v>1059</v>
      </c>
    </row>
    <row r="42" spans="1:8" x14ac:dyDescent="0.2">
      <c r="A42" s="539" t="s">
        <v>281</v>
      </c>
    </row>
    <row r="43" spans="1:8" ht="14.25" x14ac:dyDescent="0.2">
      <c r="A43" s="1115" t="s">
        <v>1060</v>
      </c>
    </row>
    <row r="44" spans="1:8" ht="14.25" x14ac:dyDescent="0.2">
      <c r="A44" s="1115" t="s">
        <v>1061</v>
      </c>
    </row>
    <row r="45" spans="1:8" x14ac:dyDescent="0.2">
      <c r="A45" s="539" t="s">
        <v>1062</v>
      </c>
    </row>
  </sheetData>
  <mergeCells count="3">
    <mergeCell ref="A1:B1"/>
    <mergeCell ref="B4:D4"/>
    <mergeCell ref="E4:F4"/>
  </mergeCells>
  <hyperlinks>
    <hyperlink ref="A1" location="Contents!A1" display="To table of contents" xr:uid="{6967A6B4-205A-4F99-BFDB-92F92D1313D1}"/>
    <hyperlink ref="A45" r:id="rId1" xr:uid="{EFA5F45D-AA4F-40FA-8DD2-EE4C2B6737BF}"/>
    <hyperlink ref="A42" r:id="rId2" xr:uid="{8DC37893-3D58-4A45-80F9-65F3D0C6EF8F}"/>
  </hyperlinks>
  <pageMargins left="0.75" right="0.46" top="1" bottom="1" header="0.5" footer="0.5"/>
  <pageSetup paperSize="9" scale="76" orientation="landscape" r:id="rId3"/>
  <headerFooter alignWithMargins="0"/>
  <customProperties>
    <customPr name="EpmWorksheetKeyString_GUID" r:id="rId4"/>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7E3EE-054B-4FAA-ABDE-83760C4BA2FD}">
  <sheetPr>
    <tabColor theme="4" tint="0.79998168889431442"/>
    <pageSetUpPr fitToPage="1"/>
  </sheetPr>
  <dimension ref="A1:H45"/>
  <sheetViews>
    <sheetView zoomScale="75" workbookViewId="0">
      <selection activeCell="H22" sqref="H22"/>
    </sheetView>
  </sheetViews>
  <sheetFormatPr defaultColWidth="10.6640625" defaultRowHeight="12.75" x14ac:dyDescent="0.2"/>
  <cols>
    <col min="1" max="1" width="19.83203125" style="1045" customWidth="1"/>
    <col min="2" max="6" width="12" style="1045" customWidth="1"/>
    <col min="7" max="8" width="14.83203125" style="1045" customWidth="1"/>
    <col min="9" max="9" width="58.5" style="1045" customWidth="1"/>
    <col min="10" max="10" width="12" style="1045" customWidth="1"/>
    <col min="11" max="16384" width="10.6640625" style="1045"/>
  </cols>
  <sheetData>
    <row r="1" spans="1:8" ht="28.5" customHeight="1" x14ac:dyDescent="0.2">
      <c r="A1" s="1402" t="s">
        <v>2</v>
      </c>
      <c r="B1" s="1402"/>
    </row>
    <row r="2" spans="1:8" ht="20.25" x14ac:dyDescent="0.3">
      <c r="A2" s="1071" t="s">
        <v>1064</v>
      </c>
      <c r="H2" s="1115" t="s">
        <v>190</v>
      </c>
    </row>
    <row r="3" spans="1:8" x14ac:dyDescent="0.2">
      <c r="A3" s="1067"/>
      <c r="B3" s="1070" t="s">
        <v>1040</v>
      </c>
      <c r="C3" s="1065"/>
      <c r="D3" s="1065"/>
      <c r="E3" s="1065"/>
      <c r="F3" s="1066"/>
      <c r="G3" s="1169" t="s">
        <v>41</v>
      </c>
      <c r="H3" s="1160"/>
    </row>
    <row r="4" spans="1:8" x14ac:dyDescent="0.2">
      <c r="A4" s="1064"/>
      <c r="B4" s="1462" t="s">
        <v>1041</v>
      </c>
      <c r="C4" s="1462"/>
      <c r="D4" s="1463"/>
      <c r="E4" s="1464" t="s">
        <v>1042</v>
      </c>
      <c r="F4" s="1463"/>
      <c r="G4" s="1168" t="s">
        <v>8</v>
      </c>
      <c r="H4" s="1167" t="s">
        <v>44</v>
      </c>
    </row>
    <row r="5" spans="1:8" ht="14.25" x14ac:dyDescent="0.2">
      <c r="A5" s="1064"/>
      <c r="B5" s="1164" t="s">
        <v>1043</v>
      </c>
      <c r="C5" s="1164" t="s">
        <v>1044</v>
      </c>
      <c r="D5" s="1046" t="s">
        <v>1045</v>
      </c>
      <c r="E5" s="1164" t="s">
        <v>1043</v>
      </c>
      <c r="F5" s="1164" t="s">
        <v>1044</v>
      </c>
      <c r="G5" s="1166" t="s">
        <v>342</v>
      </c>
      <c r="H5" s="1165" t="s">
        <v>342</v>
      </c>
    </row>
    <row r="6" spans="1:8" ht="14.25" x14ac:dyDescent="0.2">
      <c r="A6" s="1064"/>
      <c r="B6" s="1164" t="s">
        <v>1055</v>
      </c>
      <c r="C6" s="1163" t="s">
        <v>341</v>
      </c>
      <c r="D6" s="1046" t="s">
        <v>1056</v>
      </c>
      <c r="E6" s="1164" t="s">
        <v>1057</v>
      </c>
      <c r="F6" s="1163" t="s">
        <v>341</v>
      </c>
      <c r="G6" s="1074"/>
      <c r="H6" s="1046"/>
    </row>
    <row r="7" spans="1:8" x14ac:dyDescent="0.2">
      <c r="A7" s="1067"/>
      <c r="B7" s="1162" t="s">
        <v>187</v>
      </c>
      <c r="C7" s="1161"/>
      <c r="D7" s="1161"/>
      <c r="E7" s="1161"/>
      <c r="F7" s="1161"/>
      <c r="G7" s="1161"/>
      <c r="H7" s="1160"/>
    </row>
    <row r="8" spans="1:8" x14ac:dyDescent="0.2">
      <c r="A8" s="1064"/>
      <c r="H8" s="1178"/>
    </row>
    <row r="9" spans="1:8" x14ac:dyDescent="0.2">
      <c r="A9" s="1155">
        <v>1990</v>
      </c>
      <c r="B9" s="1183">
        <v>2.44</v>
      </c>
      <c r="C9" s="1183">
        <v>2.23</v>
      </c>
      <c r="D9" s="1176">
        <v>4</v>
      </c>
      <c r="E9" s="1183">
        <v>2.34</v>
      </c>
      <c r="F9" s="1183">
        <v>2.1800000000000002</v>
      </c>
      <c r="G9" s="1154">
        <v>0.68006268992303764</v>
      </c>
      <c r="H9" s="1158">
        <v>1.1999999999999995</v>
      </c>
    </row>
    <row r="10" spans="1:8" x14ac:dyDescent="0.2">
      <c r="A10" s="1155">
        <v>1991</v>
      </c>
      <c r="B10" s="1183">
        <v>2.41</v>
      </c>
      <c r="C10" s="1183">
        <v>2.27</v>
      </c>
      <c r="D10" s="1176">
        <v>4</v>
      </c>
      <c r="E10" s="1183">
        <v>2.34</v>
      </c>
      <c r="F10" s="1183">
        <v>2.23</v>
      </c>
      <c r="G10" s="1154">
        <v>0.67914069509202168</v>
      </c>
      <c r="H10" s="1158">
        <v>1.2000000000000002</v>
      </c>
    </row>
    <row r="11" spans="1:8" x14ac:dyDescent="0.2">
      <c r="A11" s="1155">
        <v>1992</v>
      </c>
      <c r="B11" s="1183">
        <v>2.39</v>
      </c>
      <c r="C11" s="1183">
        <v>2.2999999999999998</v>
      </c>
      <c r="D11" s="1176">
        <v>4</v>
      </c>
      <c r="E11" s="1183">
        <v>2.34</v>
      </c>
      <c r="F11" s="1183">
        <v>2.27</v>
      </c>
      <c r="G11" s="1154">
        <v>0.6791406950920218</v>
      </c>
      <c r="H11" s="1158">
        <v>1.2000000000000002</v>
      </c>
    </row>
    <row r="12" spans="1:8" x14ac:dyDescent="0.2">
      <c r="A12" s="1155">
        <v>1993</v>
      </c>
      <c r="B12" s="1183">
        <v>2.37</v>
      </c>
      <c r="C12" s="1183">
        <v>2.33</v>
      </c>
      <c r="D12" s="1176">
        <v>4</v>
      </c>
      <c r="E12" s="1183">
        <v>2.35</v>
      </c>
      <c r="F12" s="1183">
        <v>2.31</v>
      </c>
      <c r="G12" s="1154">
        <v>0.68685929732612572</v>
      </c>
      <c r="H12" s="1158">
        <v>1.1999999999999997</v>
      </c>
    </row>
    <row r="13" spans="1:8" x14ac:dyDescent="0.2">
      <c r="A13" s="1155">
        <v>1994</v>
      </c>
      <c r="B13" s="1183">
        <v>2.35</v>
      </c>
      <c r="C13" s="1183">
        <v>2.35</v>
      </c>
      <c r="D13" s="1176">
        <v>4</v>
      </c>
      <c r="E13" s="1183">
        <v>2.35</v>
      </c>
      <c r="F13" s="1183">
        <v>2.35</v>
      </c>
      <c r="G13" s="1154">
        <v>0.68686185919491405</v>
      </c>
      <c r="H13" s="1158">
        <v>1.2000000000000002</v>
      </c>
    </row>
    <row r="14" spans="1:8" x14ac:dyDescent="0.2">
      <c r="A14" s="1155">
        <v>1995</v>
      </c>
      <c r="B14" s="1183">
        <v>2.31</v>
      </c>
      <c r="C14" s="1183">
        <v>2.31</v>
      </c>
      <c r="D14" s="1176">
        <v>4</v>
      </c>
      <c r="E14" s="1183">
        <v>2.31</v>
      </c>
      <c r="F14" s="1183">
        <v>2.31</v>
      </c>
      <c r="G14" s="1154">
        <v>0.68685811322841828</v>
      </c>
      <c r="H14" s="1158">
        <v>1.2</v>
      </c>
    </row>
    <row r="15" spans="1:8" x14ac:dyDescent="0.2">
      <c r="A15" s="1155">
        <v>1996</v>
      </c>
      <c r="B15" s="1183">
        <v>2.2599999999999998</v>
      </c>
      <c r="C15" s="1183">
        <v>2.2599999999999998</v>
      </c>
      <c r="D15" s="1176">
        <v>4</v>
      </c>
      <c r="E15" s="1183">
        <v>2.2599999999999998</v>
      </c>
      <c r="F15" s="1183">
        <v>2.2599999999999998</v>
      </c>
      <c r="G15" s="1154">
        <v>0.66134939038949436</v>
      </c>
      <c r="H15" s="1158">
        <v>1.2000000000000002</v>
      </c>
    </row>
    <row r="16" spans="1:8" x14ac:dyDescent="0.2">
      <c r="A16" s="1155">
        <v>1997</v>
      </c>
      <c r="B16" s="1183">
        <v>2.21</v>
      </c>
      <c r="C16" s="1183">
        <v>2.21</v>
      </c>
      <c r="D16" s="1176">
        <v>4</v>
      </c>
      <c r="E16" s="1183">
        <v>2.21</v>
      </c>
      <c r="F16" s="1183">
        <v>2.21</v>
      </c>
      <c r="G16" s="1154">
        <v>0.63584627772656854</v>
      </c>
      <c r="H16" s="1158">
        <v>1.2</v>
      </c>
    </row>
    <row r="17" spans="1:8" x14ac:dyDescent="0.2">
      <c r="A17" s="1155">
        <v>1998</v>
      </c>
      <c r="B17" s="1183">
        <v>2.16</v>
      </c>
      <c r="C17" s="1183">
        <v>2.16</v>
      </c>
      <c r="D17" s="1176">
        <v>4</v>
      </c>
      <c r="E17" s="1183">
        <v>2.16</v>
      </c>
      <c r="F17" s="1183">
        <v>2.16</v>
      </c>
      <c r="G17" s="1154">
        <v>0.62555634691748896</v>
      </c>
      <c r="H17" s="1158">
        <v>1.2</v>
      </c>
    </row>
    <row r="18" spans="1:8" x14ac:dyDescent="0.2">
      <c r="A18" s="1155">
        <v>1999</v>
      </c>
      <c r="B18" s="1183">
        <v>2.11</v>
      </c>
      <c r="C18" s="1183">
        <v>2.11</v>
      </c>
      <c r="D18" s="1176">
        <v>4</v>
      </c>
      <c r="E18" s="1183">
        <v>2.11</v>
      </c>
      <c r="F18" s="1183">
        <v>2.11</v>
      </c>
      <c r="G18" s="1154">
        <v>0.61208476931512645</v>
      </c>
      <c r="H18" s="1158">
        <v>1.1999999999999995</v>
      </c>
    </row>
    <row r="19" spans="1:8" x14ac:dyDescent="0.2">
      <c r="A19" s="1155">
        <v>2000</v>
      </c>
      <c r="B19" s="1183">
        <v>2.06</v>
      </c>
      <c r="C19" s="1183">
        <v>2.06</v>
      </c>
      <c r="D19" s="1176">
        <v>4</v>
      </c>
      <c r="E19" s="1183">
        <v>2.06</v>
      </c>
      <c r="F19" s="1183">
        <v>2.06</v>
      </c>
      <c r="G19" s="1154">
        <v>0.59588615572799974</v>
      </c>
      <c r="H19" s="1158">
        <v>1.2</v>
      </c>
    </row>
    <row r="20" spans="1:8" x14ac:dyDescent="0.2">
      <c r="A20" s="1155">
        <v>2001</v>
      </c>
      <c r="B20" s="1183">
        <v>2.02</v>
      </c>
      <c r="C20" s="1183">
        <v>2.02</v>
      </c>
      <c r="D20" s="1176">
        <v>4</v>
      </c>
      <c r="E20" s="1183">
        <v>2.02</v>
      </c>
      <c r="F20" s="1183">
        <v>2.02</v>
      </c>
      <c r="G20" s="1154">
        <v>0.57732630475346636</v>
      </c>
      <c r="H20" s="1158">
        <v>1.2</v>
      </c>
    </row>
    <row r="21" spans="1:8" x14ac:dyDescent="0.2">
      <c r="A21" s="1155">
        <v>2002</v>
      </c>
      <c r="B21" s="1183">
        <v>1.97</v>
      </c>
      <c r="C21" s="1183">
        <v>1.97</v>
      </c>
      <c r="D21" s="1176">
        <v>4</v>
      </c>
      <c r="E21" s="1183">
        <v>1.97</v>
      </c>
      <c r="F21" s="1183">
        <v>1.97</v>
      </c>
      <c r="G21" s="1154">
        <v>0.55671361540705666</v>
      </c>
      <c r="H21" s="1158">
        <v>1.1999999999999997</v>
      </c>
    </row>
    <row r="22" spans="1:8" x14ac:dyDescent="0.2">
      <c r="A22" s="1155">
        <v>2003</v>
      </c>
      <c r="B22" s="1183">
        <v>1.94</v>
      </c>
      <c r="C22" s="1183">
        <v>1.94</v>
      </c>
      <c r="D22" s="1176">
        <v>4</v>
      </c>
      <c r="E22" s="1183">
        <v>1.94</v>
      </c>
      <c r="F22" s="1183">
        <v>1.94</v>
      </c>
      <c r="G22" s="1154">
        <v>0.53430040761582054</v>
      </c>
      <c r="H22" s="1158">
        <v>1.2000000000000004</v>
      </c>
    </row>
    <row r="23" spans="1:8" x14ac:dyDescent="0.2">
      <c r="A23" s="1155">
        <v>2004</v>
      </c>
      <c r="B23" s="1183">
        <v>1.9</v>
      </c>
      <c r="C23" s="1183">
        <v>1.9</v>
      </c>
      <c r="D23" s="1176">
        <v>4</v>
      </c>
      <c r="E23" s="1183">
        <v>1.9</v>
      </c>
      <c r="F23" s="1183">
        <v>1.9</v>
      </c>
      <c r="G23" s="1154">
        <v>0.5103036216042337</v>
      </c>
      <c r="H23" s="1158">
        <v>1.2</v>
      </c>
    </row>
    <row r="24" spans="1:8" x14ac:dyDescent="0.2">
      <c r="A24" s="1155">
        <v>2005</v>
      </c>
      <c r="B24" s="1183">
        <v>1.87</v>
      </c>
      <c r="C24" s="1183">
        <v>1.87</v>
      </c>
      <c r="D24" s="1176">
        <v>4</v>
      </c>
      <c r="E24" s="1183">
        <v>1.87</v>
      </c>
      <c r="F24" s="1183">
        <v>1.87</v>
      </c>
      <c r="G24" s="1154">
        <v>0.48010982020658433</v>
      </c>
      <c r="H24" s="1158">
        <v>1.2</v>
      </c>
    </row>
    <row r="25" spans="1:8" x14ac:dyDescent="0.2">
      <c r="A25" s="1155">
        <v>2006</v>
      </c>
      <c r="B25" s="1183">
        <v>1.84</v>
      </c>
      <c r="C25" s="1183">
        <v>1.84</v>
      </c>
      <c r="D25" s="1176">
        <v>4</v>
      </c>
      <c r="E25" s="1183">
        <v>1.84</v>
      </c>
      <c r="F25" s="1183">
        <v>1.84</v>
      </c>
      <c r="G25" s="1154">
        <v>0.46641353674692099</v>
      </c>
      <c r="H25" s="1158">
        <v>1.2</v>
      </c>
    </row>
    <row r="26" spans="1:8" x14ac:dyDescent="0.2">
      <c r="A26" s="1155">
        <v>2007</v>
      </c>
      <c r="B26" s="1183">
        <v>1.81</v>
      </c>
      <c r="C26" s="1183">
        <v>1.81</v>
      </c>
      <c r="D26" s="1176">
        <v>4</v>
      </c>
      <c r="E26" s="1183">
        <v>1.81</v>
      </c>
      <c r="F26" s="1183">
        <v>1.81</v>
      </c>
      <c r="G26" s="1154">
        <v>0.45179473915370633</v>
      </c>
      <c r="H26" s="1158">
        <v>1.2000000000000002</v>
      </c>
    </row>
    <row r="27" spans="1:8" x14ac:dyDescent="0.2">
      <c r="A27" s="1155">
        <v>2008</v>
      </c>
      <c r="B27" s="1183">
        <v>1.68</v>
      </c>
      <c r="C27" s="1183">
        <v>1.68</v>
      </c>
      <c r="D27" s="1176">
        <v>3.9</v>
      </c>
      <c r="E27" s="1183">
        <v>1.68</v>
      </c>
      <c r="F27" s="1183">
        <v>1.68</v>
      </c>
      <c r="G27" s="1154">
        <v>0.43623547609691354</v>
      </c>
      <c r="H27" s="1158">
        <v>1.2000000000000002</v>
      </c>
    </row>
    <row r="28" spans="1:8" x14ac:dyDescent="0.2">
      <c r="A28" s="1155">
        <v>2009</v>
      </c>
      <c r="B28" s="1183">
        <v>1.78</v>
      </c>
      <c r="C28" s="1183">
        <v>1.77</v>
      </c>
      <c r="D28" s="1176">
        <v>3.9</v>
      </c>
      <c r="E28" s="1183">
        <v>1.77</v>
      </c>
      <c r="F28" s="1183">
        <v>1.76</v>
      </c>
      <c r="G28" s="1154">
        <v>0.41971374253512395</v>
      </c>
      <c r="H28" s="1158">
        <v>1.2000000000000002</v>
      </c>
    </row>
    <row r="29" spans="1:8" x14ac:dyDescent="0.2">
      <c r="A29" s="1155">
        <v>2010</v>
      </c>
      <c r="B29" s="1183">
        <v>1.66</v>
      </c>
      <c r="C29" s="1183">
        <v>1.65</v>
      </c>
      <c r="D29" s="1176">
        <v>3.9</v>
      </c>
      <c r="E29" s="1183">
        <v>1.65</v>
      </c>
      <c r="F29" s="1183">
        <v>1.65</v>
      </c>
      <c r="G29" s="1154">
        <v>0.40220341299347845</v>
      </c>
      <c r="H29" s="1158">
        <v>1.1999999999999997</v>
      </c>
    </row>
    <row r="30" spans="1:8" x14ac:dyDescent="0.2">
      <c r="A30" s="1155">
        <v>2011</v>
      </c>
      <c r="B30" s="1183">
        <v>1.54</v>
      </c>
      <c r="C30" s="1183">
        <v>1.53</v>
      </c>
      <c r="D30" s="1176">
        <v>3.9</v>
      </c>
      <c r="E30" s="1183">
        <v>1.53</v>
      </c>
      <c r="F30" s="1183">
        <v>1.53</v>
      </c>
      <c r="G30" s="1154">
        <v>0.38367412823761876</v>
      </c>
      <c r="H30" s="1158">
        <v>1.1999999999999997</v>
      </c>
    </row>
    <row r="31" spans="1:8" x14ac:dyDescent="0.2">
      <c r="A31" s="1155">
        <v>2012</v>
      </c>
      <c r="B31" s="1183">
        <v>1.5</v>
      </c>
      <c r="C31" s="1183">
        <v>1.49</v>
      </c>
      <c r="D31" s="1176">
        <v>3.9</v>
      </c>
      <c r="E31" s="1183">
        <v>1.49</v>
      </c>
      <c r="F31" s="1183">
        <v>1.48</v>
      </c>
      <c r="G31" s="1154">
        <v>0.36409113492968576</v>
      </c>
      <c r="H31" s="1158">
        <v>1.1999999999999995</v>
      </c>
    </row>
    <row r="32" spans="1:8" x14ac:dyDescent="0.2">
      <c r="A32" s="1155">
        <v>2013</v>
      </c>
      <c r="B32" s="1183">
        <v>1.46</v>
      </c>
      <c r="C32" s="1183">
        <v>1.45</v>
      </c>
      <c r="D32" s="1176">
        <v>3.9</v>
      </c>
      <c r="E32" s="1183">
        <v>1.45</v>
      </c>
      <c r="F32" s="1183">
        <v>1.44</v>
      </c>
      <c r="G32" s="1154">
        <v>0.34341507683527689</v>
      </c>
      <c r="H32" s="1158">
        <v>1.2</v>
      </c>
    </row>
    <row r="33" spans="1:8" x14ac:dyDescent="0.2">
      <c r="A33" s="1155">
        <v>2014</v>
      </c>
      <c r="B33" s="1183">
        <v>1.42</v>
      </c>
      <c r="C33" s="1183">
        <v>1.41</v>
      </c>
      <c r="D33" s="1176">
        <v>3.9</v>
      </c>
      <c r="E33" s="1183">
        <v>1.41</v>
      </c>
      <c r="F33" s="1183">
        <v>1.4</v>
      </c>
      <c r="G33" s="1154">
        <v>0.32160173512626156</v>
      </c>
      <c r="H33" s="1158">
        <v>1.2000000000000006</v>
      </c>
    </row>
    <row r="34" spans="1:8" x14ac:dyDescent="0.2">
      <c r="A34" s="1155">
        <v>2015</v>
      </c>
      <c r="B34" s="1183">
        <v>1.38</v>
      </c>
      <c r="C34" s="1183">
        <v>1.37</v>
      </c>
      <c r="D34" s="1176">
        <v>3.9</v>
      </c>
      <c r="E34" s="1183">
        <v>1.37</v>
      </c>
      <c r="F34" s="1183">
        <v>1.37</v>
      </c>
      <c r="G34" s="1154">
        <v>0.29860171425769322</v>
      </c>
      <c r="H34" s="1158">
        <v>1.2</v>
      </c>
    </row>
    <row r="35" spans="1:8" x14ac:dyDescent="0.2">
      <c r="A35" s="1155">
        <v>2016</v>
      </c>
      <c r="B35" s="1183">
        <v>1.34</v>
      </c>
      <c r="C35" s="1183">
        <v>1.33</v>
      </c>
      <c r="D35" s="1176">
        <v>3.9</v>
      </c>
      <c r="E35" s="1183">
        <v>1.33</v>
      </c>
      <c r="F35" s="1183">
        <v>1.33</v>
      </c>
      <c r="G35" s="1154">
        <v>0.29860171425769316</v>
      </c>
      <c r="H35" s="1158">
        <v>1.2</v>
      </c>
    </row>
    <row r="36" spans="1:8" x14ac:dyDescent="0.2">
      <c r="A36" s="1155">
        <v>2017</v>
      </c>
      <c r="B36" s="1183">
        <v>1.31</v>
      </c>
      <c r="C36" s="1183">
        <v>1.3</v>
      </c>
      <c r="D36" s="1176">
        <v>3.9</v>
      </c>
      <c r="E36" s="1183">
        <v>1.3</v>
      </c>
      <c r="F36" s="1183">
        <v>1.29</v>
      </c>
      <c r="G36" s="1154">
        <v>0.29860171425769316</v>
      </c>
      <c r="H36" s="1158">
        <v>1.2</v>
      </c>
    </row>
    <row r="37" spans="1:8" x14ac:dyDescent="0.2">
      <c r="A37" s="1155">
        <v>2018</v>
      </c>
      <c r="B37" s="1183">
        <v>1.29</v>
      </c>
      <c r="C37" s="1183">
        <v>1.28</v>
      </c>
      <c r="D37" s="1176">
        <v>3.9</v>
      </c>
      <c r="E37" s="1183">
        <v>1.28</v>
      </c>
      <c r="F37" s="1183">
        <v>1.27</v>
      </c>
      <c r="G37" s="1154">
        <v>0.29860171425769316</v>
      </c>
      <c r="H37" s="1158">
        <v>1.2</v>
      </c>
    </row>
    <row r="38" spans="1:8" x14ac:dyDescent="0.2">
      <c r="A38" s="1155">
        <v>2019</v>
      </c>
      <c r="B38" s="1183">
        <v>1.26</v>
      </c>
      <c r="C38" s="1183">
        <v>1.24</v>
      </c>
      <c r="D38" s="1176">
        <v>3.9</v>
      </c>
      <c r="E38" s="1183">
        <v>1.24</v>
      </c>
      <c r="F38" s="1183">
        <v>1.24</v>
      </c>
      <c r="G38" s="1154">
        <v>0.298601714257693</v>
      </c>
      <c r="H38" s="1158">
        <v>1.2</v>
      </c>
    </row>
    <row r="39" spans="1:8" x14ac:dyDescent="0.2">
      <c r="A39" s="1152">
        <v>2020</v>
      </c>
      <c r="B39" s="1182">
        <v>1.22</v>
      </c>
      <c r="C39" s="1182">
        <v>1.21</v>
      </c>
      <c r="D39" s="1172">
        <v>3.9</v>
      </c>
      <c r="E39" s="1182">
        <v>1.21</v>
      </c>
      <c r="F39" s="1182">
        <v>1.21</v>
      </c>
      <c r="G39" s="1181">
        <v>0.298601714257693</v>
      </c>
      <c r="H39" s="1179">
        <v>1.2</v>
      </c>
    </row>
    <row r="40" spans="1:8" ht="14.25" x14ac:dyDescent="0.2">
      <c r="A40" s="1115" t="s">
        <v>1058</v>
      </c>
    </row>
    <row r="41" spans="1:8" ht="14.25" x14ac:dyDescent="0.2">
      <c r="A41" s="1115" t="s">
        <v>1059</v>
      </c>
    </row>
    <row r="42" spans="1:8" x14ac:dyDescent="0.2">
      <c r="A42" s="539" t="s">
        <v>281</v>
      </c>
    </row>
    <row r="43" spans="1:8" ht="14.25" x14ac:dyDescent="0.2">
      <c r="A43" s="1115" t="s">
        <v>1060</v>
      </c>
    </row>
    <row r="44" spans="1:8" ht="14.25" x14ac:dyDescent="0.2">
      <c r="A44" s="1115" t="s">
        <v>1061</v>
      </c>
    </row>
    <row r="45" spans="1:8" x14ac:dyDescent="0.2">
      <c r="A45" s="539" t="s">
        <v>1062</v>
      </c>
    </row>
  </sheetData>
  <mergeCells count="3">
    <mergeCell ref="A1:B1"/>
    <mergeCell ref="B4:D4"/>
    <mergeCell ref="E4:F4"/>
  </mergeCells>
  <hyperlinks>
    <hyperlink ref="A1" location="Contents!A1" display="To table of contents" xr:uid="{FF23CBE0-A630-44F7-8E83-58F0F72EBEFE}"/>
    <hyperlink ref="A45" r:id="rId1" xr:uid="{3EE8807B-2D8F-4239-A0AD-A0B13E405832}"/>
    <hyperlink ref="A42" r:id="rId2" xr:uid="{274DCB6C-BE51-4B04-B513-5B14EE936550}"/>
  </hyperlinks>
  <pageMargins left="0.75" right="0.32" top="1" bottom="1" header="0.5" footer="0.5"/>
  <pageSetup paperSize="9" scale="76" orientation="landscape" r:id="rId3"/>
  <headerFooter alignWithMargins="0"/>
  <customProperties>
    <customPr name="EpmWorksheetKeyString_GUID" r:id="rId4"/>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C282A-8AC7-465B-B3FA-1CD251AE9CE2}">
  <sheetPr>
    <tabColor theme="4" tint="0.79998168889431442"/>
    <pageSetUpPr fitToPage="1"/>
  </sheetPr>
  <dimension ref="A1:E24"/>
  <sheetViews>
    <sheetView zoomScale="75" workbookViewId="0">
      <selection activeCell="H22" sqref="H22"/>
    </sheetView>
  </sheetViews>
  <sheetFormatPr defaultColWidth="10.6640625" defaultRowHeight="12.75" x14ac:dyDescent="0.2"/>
  <cols>
    <col min="1" max="1" width="49" style="1045" customWidth="1"/>
    <col min="2" max="3" width="28.5" style="1045" customWidth="1"/>
    <col min="4" max="4" width="95.6640625" style="1045" customWidth="1"/>
    <col min="5" max="5" width="14.83203125" style="1045" customWidth="1"/>
    <col min="6" max="16384" width="10.6640625" style="1045"/>
  </cols>
  <sheetData>
    <row r="1" spans="1:5" ht="34.5" customHeight="1" x14ac:dyDescent="0.2">
      <c r="A1" s="1402" t="s">
        <v>2</v>
      </c>
      <c r="B1" s="1402"/>
    </row>
    <row r="2" spans="1:5" ht="20.25" x14ac:dyDescent="0.3">
      <c r="A2" s="1071" t="s">
        <v>1065</v>
      </c>
    </row>
    <row r="3" spans="1:5" x14ac:dyDescent="0.2">
      <c r="A3" s="1200"/>
      <c r="B3" s="1141" t="s">
        <v>8</v>
      </c>
      <c r="C3" s="1140" t="s">
        <v>44</v>
      </c>
      <c r="D3" s="1199"/>
      <c r="E3" s="1199"/>
    </row>
    <row r="4" spans="1:5" x14ac:dyDescent="0.2">
      <c r="A4" s="1067"/>
      <c r="B4" s="1198" t="s">
        <v>187</v>
      </c>
      <c r="C4" s="1160"/>
      <c r="D4" s="1197"/>
    </row>
    <row r="5" spans="1:5" x14ac:dyDescent="0.2">
      <c r="A5" s="1064"/>
      <c r="B5" s="1049"/>
      <c r="C5" s="1178"/>
    </row>
    <row r="6" spans="1:5" ht="15" x14ac:dyDescent="0.25">
      <c r="A6" s="1155" t="s">
        <v>1066</v>
      </c>
      <c r="B6" s="1196">
        <v>1E-3</v>
      </c>
      <c r="C6" s="1195">
        <v>0.01</v>
      </c>
      <c r="D6" s="1192"/>
      <c r="E6" s="1194"/>
    </row>
    <row r="7" spans="1:5" x14ac:dyDescent="0.2">
      <c r="A7" s="1155"/>
      <c r="B7" s="1196"/>
      <c r="C7" s="1195"/>
      <c r="D7" s="1192"/>
      <c r="E7" s="1194"/>
    </row>
    <row r="8" spans="1:5" x14ac:dyDescent="0.2">
      <c r="A8" s="1155"/>
      <c r="B8" s="1193"/>
      <c r="C8" s="1178" t="s">
        <v>1501</v>
      </c>
      <c r="D8" s="1192"/>
    </row>
    <row r="9" spans="1:5" x14ac:dyDescent="0.2">
      <c r="A9" s="1155"/>
      <c r="B9" s="1193"/>
      <c r="C9" s="1178" t="s">
        <v>1502</v>
      </c>
      <c r="D9" s="1192"/>
    </row>
    <row r="10" spans="1:5" x14ac:dyDescent="0.2">
      <c r="A10" s="1190" t="s">
        <v>1067</v>
      </c>
      <c r="B10" s="1191">
        <v>2.8999999999999998E-3</v>
      </c>
      <c r="C10" s="1188">
        <v>8.6999999999999994E-3</v>
      </c>
    </row>
    <row r="11" spans="1:5" x14ac:dyDescent="0.2">
      <c r="A11" s="1190" t="s">
        <v>1068</v>
      </c>
      <c r="B11" s="1191">
        <v>0</v>
      </c>
      <c r="C11" s="1188">
        <v>0</v>
      </c>
    </row>
    <row r="12" spans="1:5" x14ac:dyDescent="0.2">
      <c r="A12" s="1190" t="s">
        <v>1069</v>
      </c>
      <c r="B12" s="1191">
        <v>0</v>
      </c>
      <c r="C12" s="1188">
        <v>0</v>
      </c>
    </row>
    <row r="13" spans="1:5" x14ac:dyDescent="0.2">
      <c r="A13" s="1190" t="s">
        <v>1070</v>
      </c>
      <c r="B13" s="1191">
        <v>3.1800000000000002E-2</v>
      </c>
      <c r="C13" s="1188">
        <v>2.3599999999999999E-2</v>
      </c>
    </row>
    <row r="14" spans="1:5" x14ac:dyDescent="0.2">
      <c r="A14" s="1190" t="s">
        <v>1071</v>
      </c>
      <c r="B14" s="1191">
        <v>1.5E-3</v>
      </c>
      <c r="C14" s="1188">
        <v>1.9E-3</v>
      </c>
    </row>
    <row r="15" spans="1:5" x14ac:dyDescent="0.2">
      <c r="A15" s="1190" t="s">
        <v>1072</v>
      </c>
      <c r="B15" s="1191">
        <v>1.26E-2</v>
      </c>
      <c r="C15" s="1188">
        <v>1.2500000000000001E-2</v>
      </c>
    </row>
    <row r="16" spans="1:5" x14ac:dyDescent="0.2">
      <c r="A16" s="1190" t="s">
        <v>1073</v>
      </c>
      <c r="B16" s="1191">
        <v>0</v>
      </c>
      <c r="C16" s="1188">
        <v>0</v>
      </c>
    </row>
    <row r="17" spans="1:3" x14ac:dyDescent="0.2">
      <c r="A17" s="1190" t="s">
        <v>1074</v>
      </c>
      <c r="B17" s="1191">
        <v>1.9099999999999999E-2</v>
      </c>
      <c r="C17" s="1188">
        <v>1.7500000000000002E-2</v>
      </c>
    </row>
    <row r="18" spans="1:3" x14ac:dyDescent="0.2">
      <c r="A18" s="1190" t="s">
        <v>1075</v>
      </c>
      <c r="B18" s="1191">
        <v>0</v>
      </c>
      <c r="C18" s="1188">
        <v>0</v>
      </c>
    </row>
    <row r="19" spans="1:3" x14ac:dyDescent="0.2">
      <c r="A19" s="1190" t="s">
        <v>332</v>
      </c>
      <c r="B19" s="1189" t="s">
        <v>1076</v>
      </c>
      <c r="C19" s="1188">
        <v>0</v>
      </c>
    </row>
    <row r="20" spans="1:3" x14ac:dyDescent="0.2">
      <c r="A20" s="1187"/>
      <c r="B20" s="1186"/>
      <c r="C20" s="1185"/>
    </row>
    <row r="21" spans="1:3" ht="14.25" x14ac:dyDescent="0.2">
      <c r="A21" s="1115" t="s">
        <v>1077</v>
      </c>
    </row>
    <row r="22" spans="1:3" x14ac:dyDescent="0.2">
      <c r="A22" s="1045" t="s">
        <v>1078</v>
      </c>
    </row>
    <row r="23" spans="1:3" x14ac:dyDescent="0.2">
      <c r="A23" s="1184" t="s">
        <v>1079</v>
      </c>
    </row>
    <row r="24" spans="1:3" x14ac:dyDescent="0.2">
      <c r="A24" s="1184" t="s">
        <v>1080</v>
      </c>
    </row>
  </sheetData>
  <mergeCells count="1">
    <mergeCell ref="A1:B1"/>
  </mergeCells>
  <hyperlinks>
    <hyperlink ref="A1" location="Inhoud!A1" display="Home" xr:uid="{0683D3D2-4E77-4575-9D99-B0645A2E0D67}"/>
    <hyperlink ref="A1:B1" location="Contents!A1" display="To table of contents" xr:uid="{1E83185A-3EF4-4E60-9165-1FE19B140BDE}"/>
  </hyperlinks>
  <pageMargins left="0.51" right="0.34" top="1" bottom="1" header="0.5" footer="0.5"/>
  <pageSetup paperSize="9" scale="79" orientation="landscape" r:id="rId1"/>
  <headerFooter alignWithMargins="0"/>
  <customProperties>
    <customPr name="EpmWorksheetKeyString_GU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A66CE-EB9C-407A-80BB-8EBE836E63F4}">
  <sheetPr>
    <tabColor theme="4" tint="0.79998168889431442"/>
  </sheetPr>
  <dimension ref="A1:F112"/>
  <sheetViews>
    <sheetView zoomScale="75" workbookViewId="0">
      <selection activeCell="H22" sqref="H22"/>
    </sheetView>
  </sheetViews>
  <sheetFormatPr defaultColWidth="8.1640625" defaultRowHeight="12.75" x14ac:dyDescent="0.2"/>
  <cols>
    <col min="1" max="1" width="44.33203125" style="128" customWidth="1"/>
    <col min="2" max="4" width="16" style="128" customWidth="1"/>
    <col min="5" max="5" width="24.1640625" style="128" customWidth="1"/>
    <col min="6" max="16384" width="8.1640625" style="128"/>
  </cols>
  <sheetData>
    <row r="1" spans="1:4" ht="28.5" customHeight="1" x14ac:dyDescent="0.2">
      <c r="A1" s="1402" t="s">
        <v>2</v>
      </c>
      <c r="B1" s="1402"/>
    </row>
    <row r="2" spans="1:4" ht="20.25" x14ac:dyDescent="0.3">
      <c r="A2" s="857" t="s">
        <v>1081</v>
      </c>
    </row>
    <row r="3" spans="1:4" ht="16.5" customHeight="1" x14ac:dyDescent="0.25">
      <c r="A3" s="856"/>
      <c r="B3" s="1245" t="s">
        <v>428</v>
      </c>
      <c r="C3" s="1244"/>
      <c r="D3" s="1243" t="s">
        <v>429</v>
      </c>
    </row>
    <row r="4" spans="1:4" ht="14.25" customHeight="1" x14ac:dyDescent="0.25">
      <c r="A4" s="1236"/>
      <c r="B4" s="1242" t="s">
        <v>1082</v>
      </c>
      <c r="C4" s="1241" t="s">
        <v>161</v>
      </c>
      <c r="D4" s="1240" t="s">
        <v>430</v>
      </c>
    </row>
    <row r="5" spans="1:4" x14ac:dyDescent="0.2">
      <c r="A5" s="1236"/>
      <c r="B5" s="1239" t="s">
        <v>431</v>
      </c>
      <c r="C5" s="1238"/>
      <c r="D5" s="1237" t="s">
        <v>433</v>
      </c>
    </row>
    <row r="6" spans="1:4" x14ac:dyDescent="0.2">
      <c r="A6" s="1236"/>
      <c r="B6" s="1235" t="s">
        <v>434</v>
      </c>
      <c r="C6" s="1234"/>
      <c r="D6" s="1233"/>
    </row>
    <row r="7" spans="1:4" ht="18.75" customHeight="1" x14ac:dyDescent="0.2">
      <c r="A7" s="843"/>
      <c r="B7" s="1232" t="s">
        <v>435</v>
      </c>
      <c r="C7" s="1231"/>
      <c r="D7" s="854"/>
    </row>
    <row r="8" spans="1:4" ht="21" customHeight="1" x14ac:dyDescent="0.2">
      <c r="A8" s="852" t="s">
        <v>436</v>
      </c>
      <c r="B8" s="1230">
        <v>0.05</v>
      </c>
      <c r="C8" s="1229">
        <v>0.04</v>
      </c>
      <c r="D8" s="1228"/>
    </row>
    <row r="9" spans="1:4" x14ac:dyDescent="0.2">
      <c r="A9" s="852" t="s">
        <v>437</v>
      </c>
      <c r="B9" s="1227">
        <v>1.2999999999999999E-2</v>
      </c>
      <c r="C9" s="1226">
        <v>0.01</v>
      </c>
      <c r="D9" s="1225"/>
    </row>
    <row r="10" spans="1:4" x14ac:dyDescent="0.2">
      <c r="A10" s="852" t="s">
        <v>438</v>
      </c>
      <c r="B10" s="1227">
        <v>1E-3</v>
      </c>
      <c r="C10" s="1226">
        <v>0.01</v>
      </c>
      <c r="D10" s="1225">
        <v>0.01</v>
      </c>
    </row>
    <row r="11" spans="1:4" x14ac:dyDescent="0.2">
      <c r="A11" s="852" t="s">
        <v>439</v>
      </c>
      <c r="B11" s="1227">
        <v>2.9000000000000001E-2</v>
      </c>
      <c r="C11" s="1226">
        <v>1.9E-2</v>
      </c>
      <c r="D11" s="1225">
        <v>0.2</v>
      </c>
    </row>
    <row r="12" spans="1:4" x14ac:dyDescent="0.2">
      <c r="A12" s="852" t="s">
        <v>440</v>
      </c>
      <c r="B12" s="1227">
        <v>1.0999999999999999E-2</v>
      </c>
      <c r="C12" s="1226">
        <v>0</v>
      </c>
      <c r="D12" s="1225">
        <v>0.1</v>
      </c>
    </row>
    <row r="13" spans="1:4" x14ac:dyDescent="0.2">
      <c r="A13" s="852" t="s">
        <v>441</v>
      </c>
      <c r="B13" s="1227">
        <v>0.02</v>
      </c>
      <c r="C13" s="1226">
        <v>1.9E-2</v>
      </c>
      <c r="D13" s="1225">
        <v>0.15</v>
      </c>
    </row>
    <row r="14" spans="1:4" x14ac:dyDescent="0.2">
      <c r="A14" s="852"/>
      <c r="B14" s="1227"/>
      <c r="C14" s="1226"/>
      <c r="D14" s="1225"/>
    </row>
    <row r="15" spans="1:4" x14ac:dyDescent="0.2">
      <c r="A15" s="852" t="s">
        <v>442</v>
      </c>
      <c r="B15" s="1227">
        <v>4.1000000000000002E-2</v>
      </c>
      <c r="C15" s="1226">
        <v>0</v>
      </c>
      <c r="D15" s="1225">
        <v>0.25</v>
      </c>
    </row>
    <row r="16" spans="1:4" x14ac:dyDescent="0.2">
      <c r="A16" s="852" t="s">
        <v>443</v>
      </c>
      <c r="B16" s="1227">
        <v>6.7000000000000004E-2</v>
      </c>
      <c r="C16" s="1226">
        <v>0</v>
      </c>
      <c r="D16" s="1225">
        <v>0.15</v>
      </c>
    </row>
    <row r="17" spans="1:4" x14ac:dyDescent="0.2">
      <c r="A17" s="852" t="s">
        <v>444</v>
      </c>
      <c r="B17" s="1227">
        <v>4.3999999999999997E-2</v>
      </c>
      <c r="C17" s="1226">
        <v>0</v>
      </c>
      <c r="D17" s="1225">
        <v>0.02</v>
      </c>
    </row>
    <row r="18" spans="1:4" x14ac:dyDescent="0.2">
      <c r="A18" s="852" t="s">
        <v>445</v>
      </c>
      <c r="B18" s="1227">
        <v>7.4999999999999997E-2</v>
      </c>
      <c r="C18" s="1226">
        <v>0</v>
      </c>
      <c r="D18" s="1225"/>
    </row>
    <row r="19" spans="1:4" x14ac:dyDescent="0.2">
      <c r="A19" s="852" t="s">
        <v>446</v>
      </c>
      <c r="B19" s="1227">
        <v>2.1999999999999999E-2</v>
      </c>
      <c r="C19" s="1226">
        <v>0</v>
      </c>
      <c r="D19" s="1225"/>
    </row>
    <row r="20" spans="1:4" x14ac:dyDescent="0.2">
      <c r="A20" s="852" t="s">
        <v>447</v>
      </c>
      <c r="B20" s="1227">
        <v>8.9999999999999993E-3</v>
      </c>
      <c r="C20" s="1226">
        <v>0.28799999999999998</v>
      </c>
      <c r="D20" s="1225"/>
    </row>
    <row r="21" spans="1:4" ht="26.45" customHeight="1" x14ac:dyDescent="0.2">
      <c r="A21" s="852" t="s">
        <v>448</v>
      </c>
      <c r="B21" s="1227">
        <v>6.8000000000000005E-2</v>
      </c>
      <c r="C21" s="1226">
        <v>0.115</v>
      </c>
      <c r="D21" s="1225"/>
    </row>
    <row r="22" spans="1:4" x14ac:dyDescent="0.2">
      <c r="A22" s="852" t="s">
        <v>449</v>
      </c>
      <c r="B22" s="1227">
        <v>4.2999999999999997E-2</v>
      </c>
      <c r="C22" s="1226">
        <v>3.7999999999999999E-2</v>
      </c>
      <c r="D22" s="1225"/>
    </row>
    <row r="23" spans="1:4" x14ac:dyDescent="0.2">
      <c r="A23" s="852" t="s">
        <v>450</v>
      </c>
      <c r="B23" s="1227">
        <v>3.5999999999999997E-2</v>
      </c>
      <c r="C23" s="1226">
        <v>2.9000000000000001E-2</v>
      </c>
      <c r="D23" s="1225"/>
    </row>
    <row r="24" spans="1:4" x14ac:dyDescent="0.2">
      <c r="A24" s="852" t="s">
        <v>451</v>
      </c>
      <c r="B24" s="1227">
        <v>2E-3</v>
      </c>
      <c r="C24" s="1226">
        <v>0</v>
      </c>
      <c r="D24" s="1225"/>
    </row>
    <row r="25" spans="1:4" x14ac:dyDescent="0.2">
      <c r="A25" s="852" t="s">
        <v>452</v>
      </c>
      <c r="B25" s="1227">
        <v>3.0000000000000001E-3</v>
      </c>
      <c r="C25" s="1226">
        <v>0</v>
      </c>
      <c r="D25" s="1225"/>
    </row>
    <row r="26" spans="1:4" x14ac:dyDescent="0.2">
      <c r="A26" s="852" t="s">
        <v>453</v>
      </c>
      <c r="B26" s="1227">
        <v>1.6E-2</v>
      </c>
      <c r="C26" s="1226">
        <v>6.0000000000000001E-3</v>
      </c>
      <c r="D26" s="1225">
        <v>0.01</v>
      </c>
    </row>
    <row r="27" spans="1:4" x14ac:dyDescent="0.2">
      <c r="A27" s="852"/>
      <c r="B27" s="1227"/>
      <c r="C27" s="1226"/>
      <c r="D27" s="1225"/>
    </row>
    <row r="28" spans="1:4" x14ac:dyDescent="0.2">
      <c r="A28" s="852" t="s">
        <v>454</v>
      </c>
      <c r="B28" s="1227">
        <v>8.0000000000000002E-3</v>
      </c>
      <c r="C28" s="1226">
        <v>6.0000000000000001E-3</v>
      </c>
      <c r="D28" s="1225"/>
    </row>
    <row r="29" spans="1:4" x14ac:dyDescent="0.2">
      <c r="A29" s="852" t="s">
        <v>455</v>
      </c>
      <c r="B29" s="1227">
        <v>6.0000000000000001E-3</v>
      </c>
      <c r="C29" s="1226">
        <v>6.0000000000000001E-3</v>
      </c>
      <c r="D29" s="1225">
        <v>0.02</v>
      </c>
    </row>
    <row r="30" spans="1:4" x14ac:dyDescent="0.2">
      <c r="A30" s="852" t="s">
        <v>456</v>
      </c>
      <c r="B30" s="1227">
        <v>7.0000000000000001E-3</v>
      </c>
      <c r="C30" s="1226">
        <v>5.0000000000000001E-3</v>
      </c>
      <c r="D30" s="1225">
        <v>0.02</v>
      </c>
    </row>
    <row r="31" spans="1:4" x14ac:dyDescent="0.2">
      <c r="A31" s="852" t="s">
        <v>457</v>
      </c>
      <c r="B31" s="1227">
        <v>0.01</v>
      </c>
      <c r="C31" s="1226">
        <v>5.0000000000000001E-3</v>
      </c>
      <c r="D31" s="1225">
        <v>0.03</v>
      </c>
    </row>
    <row r="32" spans="1:4" x14ac:dyDescent="0.2">
      <c r="A32" s="852" t="s">
        <v>458</v>
      </c>
      <c r="B32" s="1227">
        <v>6.0000000000000001E-3</v>
      </c>
      <c r="C32" s="1226">
        <v>0</v>
      </c>
      <c r="D32" s="1225">
        <v>5.0000000000000001E-3</v>
      </c>
    </row>
    <row r="33" spans="1:4" x14ac:dyDescent="0.2">
      <c r="A33" s="852" t="s">
        <v>459</v>
      </c>
      <c r="B33" s="1227">
        <v>6.0000000000000001E-3</v>
      </c>
      <c r="C33" s="1226">
        <v>0</v>
      </c>
      <c r="D33" s="1225">
        <v>5.0000000000000001E-3</v>
      </c>
    </row>
    <row r="34" spans="1:4" x14ac:dyDescent="0.2">
      <c r="A34" s="852" t="s">
        <v>460</v>
      </c>
      <c r="B34" s="1227">
        <v>3.0000000000000001E-3</v>
      </c>
      <c r="C34" s="1226">
        <v>1.9E-2</v>
      </c>
      <c r="D34" s="1225">
        <v>5.0000000000000001E-3</v>
      </c>
    </row>
    <row r="35" spans="1:4" ht="27.6" customHeight="1" x14ac:dyDescent="0.2">
      <c r="A35" s="852" t="s">
        <v>461</v>
      </c>
      <c r="B35" s="1227">
        <v>4.2999999999999997E-2</v>
      </c>
      <c r="C35" s="1226">
        <v>1.9E-2</v>
      </c>
      <c r="D35" s="1225">
        <v>0</v>
      </c>
    </row>
    <row r="36" spans="1:4" x14ac:dyDescent="0.2">
      <c r="A36" s="852" t="s">
        <v>462</v>
      </c>
      <c r="B36" s="1227">
        <v>0.114</v>
      </c>
      <c r="C36" s="1226">
        <v>1.4E-2</v>
      </c>
      <c r="D36" s="1225">
        <v>0.01</v>
      </c>
    </row>
    <row r="37" spans="1:4" x14ac:dyDescent="0.2">
      <c r="A37" s="852" t="s">
        <v>463</v>
      </c>
      <c r="B37" s="1227">
        <v>2.4E-2</v>
      </c>
      <c r="C37" s="1226">
        <v>5.0000000000000001E-3</v>
      </c>
      <c r="D37" s="1225"/>
    </row>
    <row r="38" spans="1:4" x14ac:dyDescent="0.2">
      <c r="A38" s="852" t="s">
        <v>464</v>
      </c>
      <c r="B38" s="1227">
        <v>5.2999999999999999E-2</v>
      </c>
      <c r="C38" s="1226">
        <v>1.4E-2</v>
      </c>
      <c r="D38" s="1225">
        <v>5.0000000000000001E-3</v>
      </c>
    </row>
    <row r="39" spans="1:4" x14ac:dyDescent="0.2">
      <c r="A39" s="852" t="s">
        <v>465</v>
      </c>
      <c r="B39" s="1227">
        <v>0.02</v>
      </c>
      <c r="C39" s="1226">
        <v>5.0000000000000001E-3</v>
      </c>
      <c r="D39" s="1225"/>
    </row>
    <row r="40" spans="1:4" x14ac:dyDescent="0.2">
      <c r="A40" s="852"/>
      <c r="B40" s="1227"/>
      <c r="C40" s="1226"/>
      <c r="D40" s="1225"/>
    </row>
    <row r="41" spans="1:4" x14ac:dyDescent="0.2">
      <c r="A41" s="852" t="s">
        <v>466</v>
      </c>
      <c r="B41" s="1227">
        <v>7.0000000000000001E-3</v>
      </c>
      <c r="C41" s="1226">
        <v>0</v>
      </c>
      <c r="D41" s="1225"/>
    </row>
    <row r="42" spans="1:4" x14ac:dyDescent="0.2">
      <c r="A42" s="852" t="s">
        <v>467</v>
      </c>
      <c r="B42" s="1227">
        <v>5.0000000000000001E-3</v>
      </c>
      <c r="C42" s="1226">
        <v>0</v>
      </c>
      <c r="D42" s="1225"/>
    </row>
    <row r="43" spans="1:4" x14ac:dyDescent="0.2">
      <c r="A43" s="852" t="s">
        <v>468</v>
      </c>
      <c r="B43" s="1227">
        <v>2.5000000000000001E-2</v>
      </c>
      <c r="C43" s="1226">
        <v>0</v>
      </c>
      <c r="D43" s="1225"/>
    </row>
    <row r="44" spans="1:4" x14ac:dyDescent="0.2">
      <c r="A44" s="852" t="s">
        <v>469</v>
      </c>
      <c r="B44" s="1227">
        <v>8.0000000000000002E-3</v>
      </c>
      <c r="C44" s="1226">
        <v>0</v>
      </c>
      <c r="D44" s="1225"/>
    </row>
    <row r="45" spans="1:4" x14ac:dyDescent="0.2">
      <c r="A45" s="852" t="s">
        <v>470</v>
      </c>
      <c r="B45" s="1227">
        <v>3.5999999999999997E-2</v>
      </c>
      <c r="C45" s="1226">
        <v>0</v>
      </c>
      <c r="D45" s="1225"/>
    </row>
    <row r="46" spans="1:4" ht="27.6" customHeight="1" x14ac:dyDescent="0.2">
      <c r="A46" s="852" t="s">
        <v>471</v>
      </c>
      <c r="B46" s="1227">
        <v>4.2999999999999997E-2</v>
      </c>
      <c r="C46" s="1226">
        <v>0.192</v>
      </c>
      <c r="D46" s="1225"/>
    </row>
    <row r="47" spans="1:4" ht="26.45" customHeight="1" x14ac:dyDescent="0.2">
      <c r="A47" s="852" t="s">
        <v>472</v>
      </c>
      <c r="B47" s="1227">
        <v>1.6E-2</v>
      </c>
      <c r="C47" s="1226">
        <v>5.8000000000000003E-2</v>
      </c>
      <c r="D47" s="1225"/>
    </row>
    <row r="48" spans="1:4" x14ac:dyDescent="0.2">
      <c r="A48" s="852" t="s">
        <v>473</v>
      </c>
      <c r="B48" s="1227">
        <v>3.0000000000000001E-3</v>
      </c>
      <c r="C48" s="1226">
        <v>1.9E-2</v>
      </c>
      <c r="D48" s="1225"/>
    </row>
    <row r="49" spans="1:6" x14ac:dyDescent="0.2">
      <c r="A49" s="852" t="s">
        <v>474</v>
      </c>
      <c r="B49" s="1227">
        <v>3.0000000000000001E-3</v>
      </c>
      <c r="C49" s="1226">
        <v>1.4E-2</v>
      </c>
      <c r="D49" s="1225"/>
    </row>
    <row r="50" spans="1:6" x14ac:dyDescent="0.2">
      <c r="A50" s="852" t="s">
        <v>475</v>
      </c>
      <c r="B50" s="1227">
        <v>2E-3</v>
      </c>
      <c r="C50" s="1226">
        <v>1.4E-2</v>
      </c>
      <c r="D50" s="1225"/>
    </row>
    <row r="51" spans="1:6" x14ac:dyDescent="0.2">
      <c r="A51" s="852"/>
      <c r="B51" s="1227"/>
      <c r="C51" s="1226"/>
      <c r="D51" s="1225"/>
    </row>
    <row r="52" spans="1:6" x14ac:dyDescent="0.2">
      <c r="A52" s="852" t="s">
        <v>476</v>
      </c>
      <c r="B52" s="1227">
        <v>0</v>
      </c>
      <c r="C52" s="1226">
        <v>0.01</v>
      </c>
      <c r="D52" s="1225"/>
    </row>
    <row r="53" spans="1:6" x14ac:dyDescent="0.2">
      <c r="A53" s="852" t="s">
        <v>477</v>
      </c>
      <c r="B53" s="1227">
        <v>3.0000000000000001E-3</v>
      </c>
      <c r="C53" s="1226">
        <v>5.0000000000000001E-3</v>
      </c>
      <c r="D53" s="1225"/>
    </row>
    <row r="54" spans="1:6" x14ac:dyDescent="0.2">
      <c r="A54" s="851" t="s">
        <v>478</v>
      </c>
      <c r="B54" s="1224">
        <v>1E-3</v>
      </c>
      <c r="C54" s="1223">
        <v>1.4E-2</v>
      </c>
      <c r="D54" s="1222"/>
    </row>
    <row r="55" spans="1:6" x14ac:dyDescent="0.2">
      <c r="A55" s="128" t="s">
        <v>1083</v>
      </c>
    </row>
    <row r="56" spans="1:6" x14ac:dyDescent="0.2">
      <c r="A56" s="128" t="s">
        <v>1084</v>
      </c>
    </row>
    <row r="58" spans="1:6" ht="20.25" x14ac:dyDescent="0.3">
      <c r="A58" s="850" t="s">
        <v>1085</v>
      </c>
    </row>
    <row r="59" spans="1:6" x14ac:dyDescent="0.2">
      <c r="A59" s="1221"/>
      <c r="B59" s="848" t="s">
        <v>1086</v>
      </c>
    </row>
    <row r="60" spans="1:6" x14ac:dyDescent="0.2">
      <c r="A60" s="1220" t="s">
        <v>214</v>
      </c>
      <c r="B60" s="1219">
        <v>2E-8</v>
      </c>
    </row>
    <row r="61" spans="1:6" x14ac:dyDescent="0.2">
      <c r="A61" s="1220" t="s">
        <v>582</v>
      </c>
      <c r="B61" s="1219">
        <v>2.4999999999999999E-8</v>
      </c>
    </row>
    <row r="62" spans="1:6" x14ac:dyDescent="0.2">
      <c r="A62" s="1218" t="s">
        <v>44</v>
      </c>
      <c r="B62" s="1217">
        <v>2.4999999999999999E-8</v>
      </c>
    </row>
    <row r="63" spans="1:6" ht="15" x14ac:dyDescent="0.25">
      <c r="A63" s="128" t="s">
        <v>1084</v>
      </c>
      <c r="F63" s="27"/>
    </row>
    <row r="65" spans="1:4" x14ac:dyDescent="0.2">
      <c r="A65" s="3"/>
    </row>
    <row r="66" spans="1:4" ht="20.25" x14ac:dyDescent="0.3">
      <c r="A66" s="1072" t="s">
        <v>1087</v>
      </c>
      <c r="B66" s="1201"/>
      <c r="C66" s="1045"/>
      <c r="D66" s="1045"/>
    </row>
    <row r="67" spans="1:4" x14ac:dyDescent="0.2">
      <c r="A67" s="1048"/>
      <c r="B67" s="1465" t="s">
        <v>8</v>
      </c>
      <c r="C67" s="1466"/>
      <c r="D67" s="1216" t="s">
        <v>44</v>
      </c>
    </row>
    <row r="68" spans="1:4" x14ac:dyDescent="0.2">
      <c r="A68" s="1049"/>
      <c r="B68" s="1215" t="s">
        <v>431</v>
      </c>
      <c r="C68" s="1046" t="s">
        <v>1088</v>
      </c>
      <c r="D68" s="1097"/>
    </row>
    <row r="69" spans="1:4" x14ac:dyDescent="0.2">
      <c r="A69" s="1049"/>
      <c r="B69" s="1214" t="s">
        <v>434</v>
      </c>
      <c r="C69" s="1213"/>
      <c r="D69" s="1097"/>
    </row>
    <row r="70" spans="1:4" x14ac:dyDescent="0.2">
      <c r="A70" s="1049"/>
      <c r="B70" s="1212"/>
      <c r="C70" s="1185"/>
      <c r="D70" s="1187"/>
    </row>
    <row r="71" spans="1:4" x14ac:dyDescent="0.2">
      <c r="A71" s="1048"/>
      <c r="B71" s="1211" t="s">
        <v>1089</v>
      </c>
      <c r="C71" s="1178"/>
      <c r="D71" s="1064"/>
    </row>
    <row r="72" spans="1:4" x14ac:dyDescent="0.2">
      <c r="A72" s="1049"/>
      <c r="B72" s="1210"/>
      <c r="C72" s="1178"/>
      <c r="D72" s="1064"/>
    </row>
    <row r="73" spans="1:4" x14ac:dyDescent="0.2">
      <c r="A73" s="1209" t="s">
        <v>426</v>
      </c>
      <c r="B73" s="1207">
        <v>0.96699999999999997</v>
      </c>
      <c r="C73" s="1195">
        <v>0.17499999999999999</v>
      </c>
      <c r="D73" s="1206">
        <v>6.77</v>
      </c>
    </row>
    <row r="74" spans="1:4" x14ac:dyDescent="0.2">
      <c r="A74" s="1209" t="s">
        <v>417</v>
      </c>
      <c r="B74" s="1207">
        <v>8.1799999999999998E-3</v>
      </c>
      <c r="C74" s="1195">
        <v>2.81E-2</v>
      </c>
      <c r="D74" s="1206">
        <v>0.121</v>
      </c>
    </row>
    <row r="75" spans="1:4" x14ac:dyDescent="0.2">
      <c r="A75" s="1209" t="s">
        <v>416</v>
      </c>
      <c r="B75" s="1207">
        <v>5.5899999999999998E-2</v>
      </c>
      <c r="C75" s="1195">
        <v>0.10900000000000001</v>
      </c>
      <c r="D75" s="1206">
        <v>0.47499999999999998</v>
      </c>
    </row>
    <row r="76" spans="1:4" x14ac:dyDescent="0.2">
      <c r="A76" s="1208" t="s">
        <v>518</v>
      </c>
      <c r="B76" s="1207">
        <v>8.9800000000000001E-3</v>
      </c>
      <c r="C76" s="1195">
        <v>1.4E-2</v>
      </c>
      <c r="D76" s="1206">
        <v>0.13100000000000001</v>
      </c>
    </row>
    <row r="77" spans="1:4" x14ac:dyDescent="0.2">
      <c r="A77" s="1208" t="s">
        <v>519</v>
      </c>
      <c r="B77" s="1207">
        <v>5.2900000000000004E-3</v>
      </c>
      <c r="C77" s="1195">
        <v>7.0000000000000001E-3</v>
      </c>
      <c r="D77" s="1206">
        <v>0.104</v>
      </c>
    </row>
    <row r="78" spans="1:4" x14ac:dyDescent="0.2">
      <c r="A78" s="1208" t="s">
        <v>520</v>
      </c>
      <c r="B78" s="1207">
        <v>5.2900000000000004E-3</v>
      </c>
      <c r="C78" s="1195">
        <v>7.0000000000000001E-3</v>
      </c>
      <c r="D78" s="1206">
        <v>1.7100000000000001E-2</v>
      </c>
    </row>
    <row r="79" spans="1:4" x14ac:dyDescent="0.2">
      <c r="A79" s="1209" t="s">
        <v>418</v>
      </c>
      <c r="B79" s="1207">
        <v>2.06E-2</v>
      </c>
      <c r="C79" s="1195">
        <v>1.7500000000000002E-2</v>
      </c>
      <c r="D79" s="1206">
        <v>0.126</v>
      </c>
    </row>
    <row r="80" spans="1:4" x14ac:dyDescent="0.2">
      <c r="A80" s="1208" t="s">
        <v>521</v>
      </c>
      <c r="B80" s="1207">
        <v>2.5100000000000001E-2</v>
      </c>
      <c r="C80" s="1195">
        <v>2.63E-2</v>
      </c>
      <c r="D80" s="1206">
        <v>0.155</v>
      </c>
    </row>
    <row r="81" spans="1:4" x14ac:dyDescent="0.2">
      <c r="A81" s="1208" t="s">
        <v>522</v>
      </c>
      <c r="B81" s="1207">
        <v>3.6899999999999997E-3</v>
      </c>
      <c r="C81" s="1195">
        <v>1.75E-3</v>
      </c>
      <c r="D81" s="1206">
        <v>4.1999999999999996E-2</v>
      </c>
    </row>
    <row r="82" spans="1:4" x14ac:dyDescent="0.2">
      <c r="A82" s="1208" t="s">
        <v>421</v>
      </c>
      <c r="B82" s="1207">
        <v>2.8899999999999998E-3</v>
      </c>
      <c r="C82" s="1195">
        <v>2.63E-2</v>
      </c>
      <c r="D82" s="1206">
        <v>2.0999999999999998E-2</v>
      </c>
    </row>
    <row r="83" spans="1:4" x14ac:dyDescent="0.2">
      <c r="A83" s="1209" t="s">
        <v>419</v>
      </c>
      <c r="B83" s="1207">
        <v>8.1799999999999998E-3</v>
      </c>
      <c r="C83" s="1195">
        <v>1.75E-3</v>
      </c>
      <c r="D83" s="1206">
        <v>6.770000000000001E-2</v>
      </c>
    </row>
    <row r="84" spans="1:4" x14ac:dyDescent="0.2">
      <c r="A84" s="1208" t="s">
        <v>523</v>
      </c>
      <c r="B84" s="1207">
        <v>5.2900000000000004E-3</v>
      </c>
      <c r="C84" s="1195">
        <v>1.4E-2</v>
      </c>
      <c r="D84" s="1206">
        <v>7.0000000000000007E-2</v>
      </c>
    </row>
    <row r="85" spans="1:4" x14ac:dyDescent="0.2">
      <c r="A85" s="1208" t="s">
        <v>524</v>
      </c>
      <c r="B85" s="1207">
        <v>2.5900000000000003E-3</v>
      </c>
      <c r="C85" s="1195">
        <v>8.8000000000000003E-4</v>
      </c>
      <c r="D85" s="1206">
        <v>1.7100000000000001E-2</v>
      </c>
    </row>
    <row r="86" spans="1:4" x14ac:dyDescent="0.2">
      <c r="A86" s="1208" t="s">
        <v>525</v>
      </c>
      <c r="B86" s="1207">
        <v>3.2000000000000003E-4</v>
      </c>
      <c r="C86" s="1195">
        <v>3.5E-4</v>
      </c>
      <c r="D86" s="1206">
        <v>3.3799999999999998E-3</v>
      </c>
    </row>
    <row r="87" spans="1:4" x14ac:dyDescent="0.2">
      <c r="A87" s="1208" t="s">
        <v>526</v>
      </c>
      <c r="B87" s="1207">
        <v>1.8E-3</v>
      </c>
      <c r="C87" s="1195">
        <v>1.75E-3</v>
      </c>
      <c r="D87" s="1206">
        <v>1.6900000000000002E-2</v>
      </c>
    </row>
    <row r="88" spans="1:4" x14ac:dyDescent="0.2">
      <c r="A88" s="1209" t="s">
        <v>422</v>
      </c>
      <c r="B88" s="1207">
        <v>1.8E-3</v>
      </c>
      <c r="C88" s="1195">
        <v>1.75E-3</v>
      </c>
      <c r="D88" s="1206">
        <v>1.6900000000000002E-2</v>
      </c>
    </row>
    <row r="89" spans="1:4" x14ac:dyDescent="0.2">
      <c r="A89" s="1208" t="s">
        <v>527</v>
      </c>
      <c r="B89" s="1207">
        <v>1.8E-3</v>
      </c>
      <c r="C89" s="1195">
        <v>1.75E-3</v>
      </c>
      <c r="D89" s="1206">
        <v>1.6900000000000002E-2</v>
      </c>
    </row>
    <row r="90" spans="1:4" x14ac:dyDescent="0.2">
      <c r="A90" s="1208" t="s">
        <v>423</v>
      </c>
      <c r="B90" s="1207">
        <v>1.8E-3</v>
      </c>
      <c r="C90" s="1195">
        <v>1.75E-3</v>
      </c>
      <c r="D90" s="1206">
        <v>6.43E-3</v>
      </c>
    </row>
    <row r="91" spans="1:4" x14ac:dyDescent="0.2">
      <c r="A91" s="1209" t="s">
        <v>420</v>
      </c>
      <c r="B91" s="1207">
        <v>1.8E-3</v>
      </c>
      <c r="C91" s="1195">
        <v>2.63E-3</v>
      </c>
      <c r="D91" s="1206">
        <v>1.6900000000000002E-2</v>
      </c>
    </row>
    <row r="92" spans="1:4" x14ac:dyDescent="0.2">
      <c r="A92" s="1208" t="s">
        <v>528</v>
      </c>
      <c r="B92" s="1207">
        <v>3.6899999999999997E-3</v>
      </c>
      <c r="C92" s="1195">
        <v>3.5099999999999997E-3</v>
      </c>
      <c r="D92" s="1206">
        <v>3.3800000000000004E-2</v>
      </c>
    </row>
    <row r="93" spans="1:4" x14ac:dyDescent="0.2">
      <c r="A93" s="1208" t="s">
        <v>529</v>
      </c>
      <c r="B93" s="1207">
        <v>1.32E-3</v>
      </c>
      <c r="C93" s="1195">
        <v>1.75E-3</v>
      </c>
      <c r="D93" s="1206">
        <v>6.77E-3</v>
      </c>
    </row>
    <row r="94" spans="1:4" x14ac:dyDescent="0.2">
      <c r="A94" s="1208" t="s">
        <v>530</v>
      </c>
      <c r="B94" s="1207">
        <v>1.32E-2</v>
      </c>
      <c r="C94" s="1195">
        <v>1.75E-3</v>
      </c>
      <c r="D94" s="1206">
        <v>6.77E-3</v>
      </c>
    </row>
    <row r="95" spans="1:4" x14ac:dyDescent="0.2">
      <c r="A95" s="1208" t="s">
        <v>531</v>
      </c>
      <c r="B95" s="1207">
        <v>4.2000000000000002E-4</v>
      </c>
      <c r="C95" s="1195">
        <v>8.8000000000000003E-4</v>
      </c>
      <c r="D95" s="1206">
        <v>3.3799999999999998E-3</v>
      </c>
    </row>
    <row r="96" spans="1:4" x14ac:dyDescent="0.2">
      <c r="A96" s="1208" t="s">
        <v>532</v>
      </c>
      <c r="B96" s="1207">
        <v>4.2000000000000002E-4</v>
      </c>
      <c r="C96" s="1195">
        <v>8.8000000000000003E-4</v>
      </c>
      <c r="D96" s="1206">
        <v>3.3799999999999998E-3</v>
      </c>
    </row>
    <row r="97" spans="1:4" x14ac:dyDescent="0.2">
      <c r="A97" s="1209" t="s">
        <v>425</v>
      </c>
      <c r="B97" s="1207">
        <v>2.0999999999999999E-3</v>
      </c>
      <c r="C97" s="1195">
        <v>1.75E-3</v>
      </c>
      <c r="D97" s="1206">
        <v>0</v>
      </c>
    </row>
    <row r="98" spans="1:4" x14ac:dyDescent="0.2">
      <c r="A98" s="1209" t="s">
        <v>424</v>
      </c>
      <c r="B98" s="1207">
        <v>2.8899999999999998E-3</v>
      </c>
      <c r="C98" s="1195">
        <v>1.0499999999999999E-2</v>
      </c>
      <c r="D98" s="1206">
        <v>2.5699999999999998E-3</v>
      </c>
    </row>
    <row r="99" spans="1:4" x14ac:dyDescent="0.2">
      <c r="A99" s="1208" t="s">
        <v>533</v>
      </c>
      <c r="B99" s="1207">
        <v>4.2000000000000002E-4</v>
      </c>
      <c r="C99" s="1195">
        <v>8.8000000000000003E-4</v>
      </c>
      <c r="D99" s="1206">
        <v>3.3799999999999998E-3</v>
      </c>
    </row>
    <row r="100" spans="1:4" x14ac:dyDescent="0.2">
      <c r="A100" s="1208" t="s">
        <v>534</v>
      </c>
      <c r="B100" s="1207">
        <v>2.1199999999999999E-3</v>
      </c>
      <c r="C100" s="1195">
        <v>1.75E-3</v>
      </c>
      <c r="D100" s="1206">
        <v>4.1999999999999997E-3</v>
      </c>
    </row>
    <row r="101" spans="1:4" x14ac:dyDescent="0.2">
      <c r="A101" s="1208" t="s">
        <v>535</v>
      </c>
      <c r="B101" s="1207">
        <v>5.8E-4</v>
      </c>
      <c r="C101" s="1195">
        <v>1.75E-3</v>
      </c>
      <c r="D101" s="1206">
        <v>3.6199999999999996E-2</v>
      </c>
    </row>
    <row r="102" spans="1:4" x14ac:dyDescent="0.2">
      <c r="A102" s="1208" t="s">
        <v>536</v>
      </c>
      <c r="B102" s="1207">
        <v>1.4800000000000001E-2</v>
      </c>
      <c r="C102" s="1195">
        <v>5.2599999999999999E-3</v>
      </c>
      <c r="D102" s="1206">
        <v>5.0800000000000005E-2</v>
      </c>
    </row>
    <row r="103" spans="1:4" x14ac:dyDescent="0.2">
      <c r="A103" s="1208" t="s">
        <v>537</v>
      </c>
      <c r="B103" s="1207">
        <v>1.4800000000000001E-2</v>
      </c>
      <c r="C103" s="1195">
        <v>1.7500000000000002E-2</v>
      </c>
      <c r="D103" s="1206">
        <v>0.16899999999999998</v>
      </c>
    </row>
    <row r="104" spans="1:4" x14ac:dyDescent="0.2">
      <c r="A104" s="1208" t="s">
        <v>538</v>
      </c>
      <c r="B104" s="1207">
        <v>1.4800000000000001E-2</v>
      </c>
      <c r="C104" s="1195">
        <v>1.7500000000000002E-2</v>
      </c>
      <c r="D104" s="1206">
        <v>0.16899999999999998</v>
      </c>
    </row>
    <row r="105" spans="1:4" x14ac:dyDescent="0.2">
      <c r="A105" s="1208" t="s">
        <v>539</v>
      </c>
      <c r="B105" s="1207">
        <v>6.5899999999999995E-3</v>
      </c>
      <c r="C105" s="1195">
        <v>1.75E-3</v>
      </c>
      <c r="D105" s="1206">
        <v>5.0800000000000005E-2</v>
      </c>
    </row>
    <row r="106" spans="1:4" x14ac:dyDescent="0.2">
      <c r="A106" s="1049"/>
      <c r="B106" s="1207"/>
      <c r="C106" s="1195"/>
      <c r="D106" s="1206"/>
    </row>
    <row r="107" spans="1:4" x14ac:dyDescent="0.2">
      <c r="A107" s="1208" t="s">
        <v>540</v>
      </c>
      <c r="B107" s="1207">
        <v>3.099E-2</v>
      </c>
      <c r="C107" s="1195">
        <v>3.5879999999999995E-2</v>
      </c>
      <c r="D107" s="1206">
        <v>0.16880000000000001</v>
      </c>
    </row>
    <row r="108" spans="1:4" x14ac:dyDescent="0.2">
      <c r="A108" s="1208" t="s">
        <v>541</v>
      </c>
      <c r="B108" s="1207">
        <v>1.0713399999999997</v>
      </c>
      <c r="C108" s="1195">
        <v>0.37428</v>
      </c>
      <c r="D108" s="1206">
        <v>7.6066000000000003</v>
      </c>
    </row>
    <row r="109" spans="1:4" x14ac:dyDescent="0.2">
      <c r="A109" s="1205" t="s">
        <v>542</v>
      </c>
      <c r="B109" s="1204">
        <v>1.2064499999999998</v>
      </c>
      <c r="C109" s="1203">
        <v>0.50597000000000014</v>
      </c>
      <c r="D109" s="1202">
        <v>8.7343600000000077</v>
      </c>
    </row>
    <row r="110" spans="1:4" x14ac:dyDescent="0.2">
      <c r="A110" s="128" t="s">
        <v>1083</v>
      </c>
    </row>
    <row r="111" spans="1:4" x14ac:dyDescent="0.2">
      <c r="A111" s="435" t="s">
        <v>583</v>
      </c>
    </row>
    <row r="112" spans="1:4" x14ac:dyDescent="0.2">
      <c r="A112" s="1201" t="s">
        <v>584</v>
      </c>
    </row>
  </sheetData>
  <mergeCells count="2">
    <mergeCell ref="B67:C67"/>
    <mergeCell ref="A1:B1"/>
  </mergeCells>
  <hyperlinks>
    <hyperlink ref="A1" location="Contents!A1" display="To table of contents" xr:uid="{22B05DE2-D019-4D92-96E8-09A1F721F0A4}"/>
  </hyperlinks>
  <pageMargins left="0.78740157480314965" right="0.38" top="0.78740157480314965" bottom="0.82677165354330717" header="0.51181102362204722" footer="0.51181102362204722"/>
  <pageSetup paperSize="9" scale="85" fitToHeight="2" orientation="portrait" r:id="rId1"/>
  <headerFooter alignWithMargins="0"/>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3EAC-5BBE-42D8-B765-7FEFDA6C087C}">
  <sheetPr>
    <tabColor theme="4" tint="0.79998168889431442"/>
    <pageSetUpPr fitToPage="1"/>
  </sheetPr>
  <dimension ref="A1:C11"/>
  <sheetViews>
    <sheetView zoomScale="75" workbookViewId="0">
      <selection activeCell="H22" sqref="H22"/>
    </sheetView>
  </sheetViews>
  <sheetFormatPr defaultColWidth="10.6640625" defaultRowHeight="12.75" x14ac:dyDescent="0.2"/>
  <cols>
    <col min="1" max="1" width="54.5" style="1045" customWidth="1"/>
    <col min="2" max="2" width="31.83203125" style="1045" customWidth="1"/>
    <col min="3" max="3" width="97.1640625" style="1045" customWidth="1"/>
    <col min="4" max="16384" width="10.6640625" style="1045"/>
  </cols>
  <sheetData>
    <row r="1" spans="1:3" ht="31.5" customHeight="1" x14ac:dyDescent="0.2">
      <c r="A1" s="1402" t="s">
        <v>2</v>
      </c>
      <c r="B1" s="1402"/>
    </row>
    <row r="2" spans="1:3" ht="20.25" x14ac:dyDescent="0.3">
      <c r="A2" s="1071" t="s">
        <v>1090</v>
      </c>
    </row>
    <row r="3" spans="1:3" x14ac:dyDescent="0.2">
      <c r="A3" s="1045" t="s">
        <v>933</v>
      </c>
      <c r="B3" s="1248" t="s">
        <v>932</v>
      </c>
    </row>
    <row r="4" spans="1:3" x14ac:dyDescent="0.2">
      <c r="A4" s="1045" t="s">
        <v>1091</v>
      </c>
      <c r="B4" s="1247">
        <v>95</v>
      </c>
    </row>
    <row r="5" spans="1:3" x14ac:dyDescent="0.2">
      <c r="A5" s="1045" t="s">
        <v>1092</v>
      </c>
      <c r="B5" s="1164">
        <v>100</v>
      </c>
    </row>
    <row r="6" spans="1:3" x14ac:dyDescent="0.2">
      <c r="A6" s="1045" t="s">
        <v>1093</v>
      </c>
      <c r="B6" s="1247">
        <v>95</v>
      </c>
    </row>
    <row r="7" spans="1:3" x14ac:dyDescent="0.2">
      <c r="C7" s="1246"/>
    </row>
    <row r="8" spans="1:3" x14ac:dyDescent="0.2">
      <c r="A8" s="1045" t="s">
        <v>940</v>
      </c>
    </row>
    <row r="9" spans="1:3" x14ac:dyDescent="0.2">
      <c r="A9" s="1049" t="s">
        <v>1094</v>
      </c>
    </row>
    <row r="10" spans="1:3" x14ac:dyDescent="0.2">
      <c r="A10" s="1045" t="s">
        <v>1095</v>
      </c>
    </row>
    <row r="11" spans="1:3" x14ac:dyDescent="0.2">
      <c r="A11" s="538" t="s">
        <v>281</v>
      </c>
    </row>
  </sheetData>
  <mergeCells count="1">
    <mergeCell ref="A1:B1"/>
  </mergeCells>
  <hyperlinks>
    <hyperlink ref="A1" location="Contents!A1" display="To table of contents" xr:uid="{1C42AEB6-4856-4AB7-B7C2-21E874C949A0}"/>
    <hyperlink ref="A11" r:id="rId1" display="'Documentation' on the website of the Dutch Emission Registration." xr:uid="{1733CA99-7435-4322-8A97-8762DE3E8FC5}"/>
  </hyperlinks>
  <pageMargins left="0.75" right="0.75" top="1" bottom="1" header="0.5" footer="0.5"/>
  <pageSetup paperSize="9" scale="82" orientation="landscape" r:id="rId2"/>
  <headerFooter alignWithMargins="0"/>
  <customProperties>
    <customPr name="EpmWorksheetKeyString_GUID" r:id="rId3"/>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AA2A-349E-4129-9FE6-E21D7D5497EE}">
  <sheetPr>
    <tabColor theme="4" tint="0.79998168889431442"/>
    <pageSetUpPr fitToPage="1"/>
  </sheetPr>
  <dimension ref="A1:E45"/>
  <sheetViews>
    <sheetView zoomScale="75" workbookViewId="0">
      <selection activeCell="H22" sqref="H22"/>
    </sheetView>
  </sheetViews>
  <sheetFormatPr defaultColWidth="10.6640625" defaultRowHeight="12.75" x14ac:dyDescent="0.2"/>
  <cols>
    <col min="1" max="1" width="24.33203125" style="1045" customWidth="1"/>
    <col min="2" max="5" width="17.1640625" style="1045" customWidth="1"/>
    <col min="6" max="7" width="12" style="1045" customWidth="1"/>
    <col min="8" max="16384" width="10.6640625" style="1045"/>
  </cols>
  <sheetData>
    <row r="1" spans="1:5" ht="28.5" customHeight="1" x14ac:dyDescent="0.2">
      <c r="A1" s="1402" t="s">
        <v>2</v>
      </c>
      <c r="B1" s="1402"/>
    </row>
    <row r="2" spans="1:5" ht="23.25" x14ac:dyDescent="0.3">
      <c r="A2" s="1071" t="s">
        <v>1123</v>
      </c>
    </row>
    <row r="3" spans="1:5" x14ac:dyDescent="0.2">
      <c r="A3" s="669"/>
      <c r="B3" s="1467" t="s">
        <v>13</v>
      </c>
      <c r="C3" s="1468"/>
      <c r="D3" s="1469"/>
      <c r="E3" s="1142" t="s">
        <v>63</v>
      </c>
    </row>
    <row r="4" spans="1:5" x14ac:dyDescent="0.2">
      <c r="A4" s="670"/>
      <c r="B4" s="671" t="s">
        <v>1096</v>
      </c>
      <c r="C4" s="678" t="s">
        <v>1097</v>
      </c>
      <c r="D4" s="672" t="s">
        <v>1098</v>
      </c>
      <c r="E4" s="672" t="s">
        <v>1097</v>
      </c>
    </row>
    <row r="5" spans="1:5" x14ac:dyDescent="0.2">
      <c r="A5" s="670"/>
      <c r="B5" s="671" t="s">
        <v>1099</v>
      </c>
      <c r="C5" s="678" t="s">
        <v>1100</v>
      </c>
      <c r="D5" s="672" t="s">
        <v>1099</v>
      </c>
      <c r="E5" s="672" t="s">
        <v>1100</v>
      </c>
    </row>
    <row r="6" spans="1:5" ht="14.25" x14ac:dyDescent="0.2">
      <c r="A6" s="670"/>
      <c r="B6" s="1257" t="s">
        <v>1101</v>
      </c>
      <c r="C6" s="1256"/>
      <c r="D6" s="1255" t="s">
        <v>1102</v>
      </c>
      <c r="E6" s="672"/>
    </row>
    <row r="7" spans="1:5" x14ac:dyDescent="0.2">
      <c r="A7" s="673"/>
      <c r="B7" s="674" t="s">
        <v>1048</v>
      </c>
      <c r="C7" s="675"/>
      <c r="D7" s="675"/>
      <c r="E7" s="676"/>
    </row>
    <row r="8" spans="1:5" x14ac:dyDescent="0.2">
      <c r="A8" s="677"/>
      <c r="B8" s="671"/>
      <c r="C8" s="678"/>
      <c r="D8" s="678"/>
      <c r="E8" s="672"/>
    </row>
    <row r="9" spans="1:5" x14ac:dyDescent="0.2">
      <c r="A9" s="679">
        <v>1990</v>
      </c>
      <c r="B9" s="1254">
        <v>69.23</v>
      </c>
      <c r="C9" s="1253">
        <v>8.39</v>
      </c>
      <c r="D9" s="1253">
        <v>16.73</v>
      </c>
      <c r="E9" s="1252">
        <v>19.739999999999998</v>
      </c>
    </row>
    <row r="10" spans="1:5" x14ac:dyDescent="0.2">
      <c r="A10" s="679">
        <v>1995</v>
      </c>
      <c r="B10" s="1254">
        <v>74.88</v>
      </c>
      <c r="C10" s="1253">
        <v>9.07</v>
      </c>
      <c r="D10" s="1253">
        <v>18.100000000000001</v>
      </c>
      <c r="E10" s="1252">
        <v>24.25</v>
      </c>
    </row>
    <row r="11" spans="1:5" x14ac:dyDescent="0.2">
      <c r="A11" s="679">
        <v>2000</v>
      </c>
      <c r="B11" s="1254">
        <v>77.69</v>
      </c>
      <c r="C11" s="1253">
        <v>9.42</v>
      </c>
      <c r="D11" s="1253">
        <v>18.78</v>
      </c>
      <c r="E11" s="1252">
        <v>20.27</v>
      </c>
    </row>
    <row r="12" spans="1:5" x14ac:dyDescent="0.2">
      <c r="A12" s="679">
        <v>2005</v>
      </c>
      <c r="B12" s="1254">
        <v>54.86</v>
      </c>
      <c r="C12" s="1253">
        <v>6.65</v>
      </c>
      <c r="D12" s="1253">
        <v>13.26</v>
      </c>
      <c r="E12" s="1252">
        <v>12.95</v>
      </c>
    </row>
    <row r="13" spans="1:5" x14ac:dyDescent="0.2">
      <c r="A13" s="680"/>
      <c r="B13" s="681"/>
      <c r="C13" s="681"/>
      <c r="D13" s="681"/>
      <c r="E13" s="681"/>
    </row>
    <row r="14" spans="1:5" x14ac:dyDescent="0.2">
      <c r="A14" s="679">
        <v>2010</v>
      </c>
      <c r="B14" s="1254">
        <v>37.869999999999997</v>
      </c>
      <c r="C14" s="1253">
        <v>4.5599999999999996</v>
      </c>
      <c r="D14" s="1253">
        <v>9.15</v>
      </c>
      <c r="E14" s="1252">
        <v>11.37</v>
      </c>
    </row>
    <row r="15" spans="1:5" x14ac:dyDescent="0.2">
      <c r="A15" s="679">
        <v>2011</v>
      </c>
      <c r="B15" s="1254">
        <v>35.19</v>
      </c>
      <c r="C15" s="1253">
        <v>4.2300000000000004</v>
      </c>
      <c r="D15" s="1253">
        <v>8.51</v>
      </c>
      <c r="E15" s="1252">
        <v>5.64</v>
      </c>
    </row>
    <row r="16" spans="1:5" x14ac:dyDescent="0.2">
      <c r="A16" s="679">
        <v>2012</v>
      </c>
      <c r="B16" s="1254">
        <v>28.67</v>
      </c>
      <c r="C16" s="1253">
        <v>3.45</v>
      </c>
      <c r="D16" s="1253">
        <v>6.93</v>
      </c>
      <c r="E16" s="1252">
        <v>3.8</v>
      </c>
    </row>
    <row r="17" spans="1:5" x14ac:dyDescent="0.2">
      <c r="A17" s="679">
        <v>2013</v>
      </c>
      <c r="B17" s="1254">
        <v>32.18</v>
      </c>
      <c r="C17" s="1253">
        <v>3.87</v>
      </c>
      <c r="D17" s="1253">
        <v>7.78</v>
      </c>
      <c r="E17" s="1252">
        <v>5.86</v>
      </c>
    </row>
    <row r="18" spans="1:5" x14ac:dyDescent="0.2">
      <c r="A18" s="679">
        <v>2014</v>
      </c>
      <c r="B18" s="1254">
        <v>29.59</v>
      </c>
      <c r="C18" s="1253">
        <v>3.55</v>
      </c>
      <c r="D18" s="1253">
        <v>7.15</v>
      </c>
      <c r="E18" s="1252">
        <v>9.2200000000000006</v>
      </c>
    </row>
    <row r="19" spans="1:5" x14ac:dyDescent="0.2">
      <c r="A19" s="679">
        <v>2015</v>
      </c>
      <c r="B19" s="1254">
        <v>35.78</v>
      </c>
      <c r="C19" s="1253">
        <v>7.16</v>
      </c>
      <c r="D19" s="1253">
        <v>3.86</v>
      </c>
      <c r="E19" s="1252">
        <v>4.7300000000000004</v>
      </c>
    </row>
    <row r="20" spans="1:5" x14ac:dyDescent="0.2">
      <c r="A20" s="679">
        <v>2016</v>
      </c>
      <c r="B20" s="1254">
        <v>36.119999999999997</v>
      </c>
      <c r="C20" s="1253">
        <v>4.3499999999999996</v>
      </c>
      <c r="D20" s="1253">
        <v>8.73</v>
      </c>
      <c r="E20" s="1252">
        <v>6.56</v>
      </c>
    </row>
    <row r="21" spans="1:5" x14ac:dyDescent="0.2">
      <c r="A21" s="679">
        <v>2017</v>
      </c>
      <c r="B21" s="1254">
        <v>36.78</v>
      </c>
      <c r="C21" s="1253">
        <v>3.11</v>
      </c>
      <c r="D21" s="1253">
        <v>3.89</v>
      </c>
      <c r="E21" s="1252">
        <v>2.98</v>
      </c>
    </row>
    <row r="22" spans="1:5" x14ac:dyDescent="0.2">
      <c r="A22" s="679">
        <v>2018</v>
      </c>
      <c r="B22" s="1254">
        <v>41.48</v>
      </c>
      <c r="C22" s="1253">
        <v>4.1900000000000004</v>
      </c>
      <c r="D22" s="1253">
        <v>4.99</v>
      </c>
      <c r="E22" s="1252">
        <v>3.89</v>
      </c>
    </row>
    <row r="23" spans="1:5" x14ac:dyDescent="0.2">
      <c r="A23" s="679">
        <v>2019</v>
      </c>
      <c r="B23" s="1254">
        <v>38.270000000000003</v>
      </c>
      <c r="C23" s="1253">
        <v>26.28</v>
      </c>
      <c r="D23" s="1253">
        <v>5.0599999999999996</v>
      </c>
      <c r="E23" s="1252">
        <v>5.76</v>
      </c>
    </row>
    <row r="24" spans="1:5" x14ac:dyDescent="0.2">
      <c r="A24" s="679">
        <v>2020</v>
      </c>
      <c r="B24" s="1254">
        <v>47.56</v>
      </c>
      <c r="C24" s="1253">
        <v>5.47</v>
      </c>
      <c r="D24" s="1253">
        <v>6.42</v>
      </c>
      <c r="E24" s="1252">
        <v>5.51</v>
      </c>
    </row>
    <row r="25" spans="1:5" x14ac:dyDescent="0.2">
      <c r="A25" s="677"/>
      <c r="B25" s="683" t="s">
        <v>6</v>
      </c>
      <c r="C25" s="684"/>
      <c r="D25" s="684"/>
      <c r="E25" s="682"/>
    </row>
    <row r="26" spans="1:5" x14ac:dyDescent="0.2">
      <c r="A26" s="679">
        <v>1990</v>
      </c>
      <c r="B26" s="685">
        <v>2.9</v>
      </c>
      <c r="C26" s="686">
        <v>0.35</v>
      </c>
      <c r="D26" s="686">
        <v>0.7</v>
      </c>
      <c r="E26" s="687">
        <v>0.77</v>
      </c>
    </row>
    <row r="27" spans="1:5" x14ac:dyDescent="0.2">
      <c r="A27" s="679">
        <v>1995</v>
      </c>
      <c r="B27" s="685">
        <v>3.14</v>
      </c>
      <c r="C27" s="686">
        <v>0.37</v>
      </c>
      <c r="D27" s="686">
        <v>0.76</v>
      </c>
      <c r="E27" s="687">
        <v>0.95</v>
      </c>
    </row>
    <row r="28" spans="1:5" x14ac:dyDescent="0.2">
      <c r="A28" s="679">
        <v>2000</v>
      </c>
      <c r="B28" s="685">
        <v>3.25</v>
      </c>
      <c r="C28" s="686">
        <v>0.39</v>
      </c>
      <c r="D28" s="686">
        <v>0.79</v>
      </c>
      <c r="E28" s="687">
        <v>0.79</v>
      </c>
    </row>
    <row r="29" spans="1:5" x14ac:dyDescent="0.2">
      <c r="A29" s="679">
        <v>2005</v>
      </c>
      <c r="B29" s="685">
        <v>2.2999999999999998</v>
      </c>
      <c r="C29" s="686">
        <v>0.27</v>
      </c>
      <c r="D29" s="686">
        <v>0.56000000000000005</v>
      </c>
      <c r="E29" s="687">
        <v>0.51</v>
      </c>
    </row>
    <row r="30" spans="1:5" x14ac:dyDescent="0.2">
      <c r="A30" s="680"/>
      <c r="B30" s="681"/>
      <c r="C30" s="681"/>
      <c r="D30" s="681"/>
      <c r="E30" s="687"/>
    </row>
    <row r="31" spans="1:5" x14ac:dyDescent="0.2">
      <c r="A31" s="679">
        <v>2010</v>
      </c>
      <c r="B31" s="685">
        <v>1.59</v>
      </c>
      <c r="C31" s="686">
        <v>0.19</v>
      </c>
      <c r="D31" s="686">
        <v>0.38</v>
      </c>
      <c r="E31" s="687">
        <v>0.45</v>
      </c>
    </row>
    <row r="32" spans="1:5" x14ac:dyDescent="0.2">
      <c r="A32" s="679">
        <v>2011</v>
      </c>
      <c r="B32" s="685">
        <v>1.48</v>
      </c>
      <c r="C32" s="686">
        <v>0.18</v>
      </c>
      <c r="D32" s="686">
        <v>0.36</v>
      </c>
      <c r="E32" s="687">
        <v>0.22</v>
      </c>
    </row>
    <row r="33" spans="1:5" x14ac:dyDescent="0.2">
      <c r="A33" s="679">
        <v>2012</v>
      </c>
      <c r="B33" s="685">
        <v>1.2</v>
      </c>
      <c r="C33" s="686">
        <v>0.14000000000000001</v>
      </c>
      <c r="D33" s="686">
        <v>0.28999999999999998</v>
      </c>
      <c r="E33" s="687">
        <v>0.15</v>
      </c>
    </row>
    <row r="34" spans="1:5" x14ac:dyDescent="0.2">
      <c r="A34" s="679">
        <v>2013</v>
      </c>
      <c r="B34" s="685">
        <v>1.35</v>
      </c>
      <c r="C34" s="686">
        <v>0.16</v>
      </c>
      <c r="D34" s="686">
        <v>0.33</v>
      </c>
      <c r="E34" s="687">
        <v>0.23</v>
      </c>
    </row>
    <row r="35" spans="1:5" x14ac:dyDescent="0.2">
      <c r="A35" s="679">
        <v>2014</v>
      </c>
      <c r="B35" s="685">
        <v>1.24</v>
      </c>
      <c r="C35" s="686">
        <v>0.15</v>
      </c>
      <c r="D35" s="686">
        <v>0.3</v>
      </c>
      <c r="E35" s="687">
        <v>0.37</v>
      </c>
    </row>
    <row r="36" spans="1:5" x14ac:dyDescent="0.2">
      <c r="A36" s="679">
        <v>2015</v>
      </c>
      <c r="B36" s="685">
        <v>1.5</v>
      </c>
      <c r="C36" s="686">
        <v>0.3</v>
      </c>
      <c r="D36" s="686">
        <v>0.16</v>
      </c>
      <c r="E36" s="687">
        <v>0.19</v>
      </c>
    </row>
    <row r="37" spans="1:5" x14ac:dyDescent="0.2">
      <c r="A37" s="679">
        <v>2016</v>
      </c>
      <c r="B37" s="685">
        <v>1.52</v>
      </c>
      <c r="C37" s="686">
        <v>0.18</v>
      </c>
      <c r="D37" s="686">
        <v>0.37</v>
      </c>
      <c r="E37" s="687">
        <v>0.26</v>
      </c>
    </row>
    <row r="38" spans="1:5" x14ac:dyDescent="0.2">
      <c r="A38" s="679">
        <v>2017</v>
      </c>
      <c r="B38" s="685">
        <v>1.54</v>
      </c>
      <c r="C38" s="686">
        <v>0.13</v>
      </c>
      <c r="D38" s="686">
        <v>0.16</v>
      </c>
      <c r="E38" s="687">
        <v>0.12</v>
      </c>
    </row>
    <row r="39" spans="1:5" x14ac:dyDescent="0.2">
      <c r="A39" s="679">
        <v>2018</v>
      </c>
      <c r="B39" s="685">
        <v>1.74</v>
      </c>
      <c r="C39" s="686">
        <v>0.17</v>
      </c>
      <c r="D39" s="686">
        <v>0.21</v>
      </c>
      <c r="E39" s="687">
        <v>0.16</v>
      </c>
    </row>
    <row r="40" spans="1:5" x14ac:dyDescent="0.2">
      <c r="A40" s="679">
        <v>2019</v>
      </c>
      <c r="B40" s="685">
        <v>1.61</v>
      </c>
      <c r="C40" s="686">
        <v>1.08</v>
      </c>
      <c r="D40" s="686">
        <v>0.21</v>
      </c>
      <c r="E40" s="687">
        <v>0.23</v>
      </c>
    </row>
    <row r="41" spans="1:5" x14ac:dyDescent="0.2">
      <c r="A41" s="1251">
        <v>2020</v>
      </c>
      <c r="B41" s="1250">
        <v>2</v>
      </c>
      <c r="C41" s="1250">
        <v>0.23</v>
      </c>
      <c r="D41" s="1250">
        <v>0.27</v>
      </c>
      <c r="E41" s="1249">
        <v>0.22</v>
      </c>
    </row>
    <row r="42" spans="1:5" x14ac:dyDescent="0.2">
      <c r="A42" s="681" t="s">
        <v>579</v>
      </c>
      <c r="B42" s="681"/>
      <c r="C42" s="681"/>
      <c r="D42" s="681"/>
      <c r="E42" s="681"/>
    </row>
    <row r="43" spans="1:5" ht="14.25" x14ac:dyDescent="0.2">
      <c r="A43" s="688" t="s">
        <v>1103</v>
      </c>
      <c r="B43" s="681"/>
      <c r="C43" s="681"/>
      <c r="D43" s="681"/>
      <c r="E43" s="681"/>
    </row>
    <row r="44" spans="1:5" x14ac:dyDescent="0.2">
      <c r="A44" s="681" t="s">
        <v>1104</v>
      </c>
      <c r="B44" s="681"/>
      <c r="C44" s="681"/>
      <c r="D44" s="681"/>
      <c r="E44" s="681"/>
    </row>
    <row r="45" spans="1:5" x14ac:dyDescent="0.2">
      <c r="A45" s="539" t="s">
        <v>281</v>
      </c>
      <c r="B45" s="681"/>
      <c r="C45" s="681"/>
      <c r="D45" s="681"/>
      <c r="E45" s="681"/>
    </row>
  </sheetData>
  <mergeCells count="2">
    <mergeCell ref="B3:D3"/>
    <mergeCell ref="A1:B1"/>
  </mergeCells>
  <hyperlinks>
    <hyperlink ref="A1" location="Contents!A1" display="To table of contents" xr:uid="{8BB87EF1-B461-45F9-98F7-547606C0878C}"/>
    <hyperlink ref="A45" r:id="rId1" xr:uid="{C54DC11F-6E01-403E-8938-4BE50586A4A5}"/>
  </hyperlinks>
  <pageMargins left="0.75" right="0.75" top="1" bottom="1" header="0.5" footer="0.5"/>
  <pageSetup paperSize="9" scale="95" orientation="portrait" r:id="rId2"/>
  <headerFooter alignWithMargins="0"/>
  <customProperties>
    <customPr name="EpmWorksheetKeyString_GUID" r:id="rId3"/>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0350B-C776-4D13-941F-B115CEB16534}">
  <sheetPr>
    <tabColor theme="4" tint="0.79998168889431442"/>
    <pageSetUpPr fitToPage="1"/>
  </sheetPr>
  <dimension ref="A1:R57"/>
  <sheetViews>
    <sheetView zoomScale="75" workbookViewId="0">
      <selection activeCell="H22" sqref="H22"/>
    </sheetView>
  </sheetViews>
  <sheetFormatPr defaultColWidth="10.6640625" defaultRowHeight="12.75" x14ac:dyDescent="0.2"/>
  <cols>
    <col min="1" max="1" width="31.33203125" style="1045" customWidth="1"/>
    <col min="2" max="2" width="12.33203125" style="1045" customWidth="1"/>
    <col min="3" max="3" width="14.1640625" style="1045" customWidth="1"/>
    <col min="4" max="15" width="10.1640625" style="1045" customWidth="1"/>
    <col min="16" max="16384" width="10.6640625" style="1045"/>
  </cols>
  <sheetData>
    <row r="1" spans="1:18" ht="30.75" customHeight="1" x14ac:dyDescent="0.2">
      <c r="A1" s="1402" t="s">
        <v>2</v>
      </c>
      <c r="B1" s="1402"/>
    </row>
    <row r="2" spans="1:18" ht="23.25" x14ac:dyDescent="0.3">
      <c r="A2" s="1071" t="s">
        <v>1124</v>
      </c>
    </row>
    <row r="3" spans="1:18" x14ac:dyDescent="0.2">
      <c r="B3" s="1164"/>
      <c r="C3" s="1164"/>
      <c r="D3" s="1261">
        <v>1990</v>
      </c>
      <c r="E3" s="1261">
        <v>1995</v>
      </c>
      <c r="F3" s="1261">
        <v>2000</v>
      </c>
      <c r="G3" s="1261">
        <v>2005</v>
      </c>
      <c r="H3" s="1261">
        <v>2010</v>
      </c>
      <c r="I3" s="1261">
        <v>2011</v>
      </c>
      <c r="J3" s="1261">
        <v>2012</v>
      </c>
      <c r="K3" s="1261">
        <v>2013</v>
      </c>
      <c r="L3" s="1261">
        <v>2014</v>
      </c>
      <c r="M3" s="1261">
        <v>2015</v>
      </c>
      <c r="N3" s="1261">
        <v>2016</v>
      </c>
      <c r="O3" s="1261">
        <v>2017</v>
      </c>
      <c r="P3" s="1261">
        <v>2018</v>
      </c>
      <c r="Q3" s="1261">
        <v>2019</v>
      </c>
      <c r="R3" s="1261">
        <v>2020</v>
      </c>
    </row>
    <row r="4" spans="1:18" x14ac:dyDescent="0.2">
      <c r="D4" s="1260" t="s">
        <v>1105</v>
      </c>
    </row>
    <row r="5" spans="1:18" x14ac:dyDescent="0.2">
      <c r="D5" s="1260"/>
    </row>
    <row r="6" spans="1:18" ht="15" x14ac:dyDescent="0.25">
      <c r="A6" s="1248" t="s">
        <v>1106</v>
      </c>
      <c r="B6" s="1258" t="s">
        <v>44</v>
      </c>
      <c r="C6" s="1258" t="s">
        <v>951</v>
      </c>
      <c r="D6" s="1034">
        <v>0.84802141915026896</v>
      </c>
      <c r="E6" s="1034">
        <v>0.81826172900013106</v>
      </c>
      <c r="F6" s="1034">
        <v>0.76930199529968302</v>
      </c>
      <c r="G6" s="1034">
        <v>0.71495739901287603</v>
      </c>
      <c r="H6" s="1034">
        <v>0.65956304358572004</v>
      </c>
      <c r="I6" s="1034">
        <v>0.64673291927664101</v>
      </c>
      <c r="J6" s="1034">
        <v>0.63373240231096595</v>
      </c>
      <c r="K6" s="1034">
        <v>0.62067097996260501</v>
      </c>
      <c r="L6" s="1034">
        <v>0.60763548040249704</v>
      </c>
      <c r="M6" s="1034">
        <v>0.54496370269118999</v>
      </c>
      <c r="N6" s="1034">
        <v>0.49999582071934801</v>
      </c>
      <c r="O6" s="1034">
        <v>0.49208106982204802</v>
      </c>
      <c r="P6" s="1034">
        <v>0.51830212754739002</v>
      </c>
      <c r="Q6" s="1034">
        <v>0.49702774166613001</v>
      </c>
      <c r="R6" s="1034">
        <v>0.504</v>
      </c>
    </row>
    <row r="7" spans="1:18" ht="15" x14ac:dyDescent="0.25">
      <c r="A7" s="1248"/>
      <c r="B7" s="1258"/>
      <c r="C7" s="1258" t="s">
        <v>1107</v>
      </c>
      <c r="D7" s="1034">
        <v>2.42291834042934</v>
      </c>
      <c r="E7" s="1034">
        <v>2.33789065428609</v>
      </c>
      <c r="F7" s="1034">
        <v>2.1980057008562399</v>
      </c>
      <c r="G7" s="1034">
        <v>2.0427354257510699</v>
      </c>
      <c r="H7" s="1034">
        <v>1.88446583881634</v>
      </c>
      <c r="I7" s="1034">
        <v>1.8478083407904</v>
      </c>
      <c r="J7" s="1034">
        <v>1.8106640066027599</v>
      </c>
      <c r="K7" s="1034">
        <v>1.77334565703601</v>
      </c>
      <c r="L7" s="1034">
        <v>1.7361013725785699</v>
      </c>
      <c r="M7" s="1034">
        <v>1.55703915054626</v>
      </c>
      <c r="N7" s="1034">
        <v>1.42855948776956</v>
      </c>
      <c r="O7" s="1034">
        <v>1.4059459137772701</v>
      </c>
      <c r="P7" s="1034">
        <v>1.4808632215639701</v>
      </c>
      <c r="Q7" s="1034">
        <v>1.4200792619032201</v>
      </c>
      <c r="R7" s="1164">
        <v>1.44</v>
      </c>
    </row>
    <row r="8" spans="1:18" ht="15" x14ac:dyDescent="0.25">
      <c r="A8" s="1248"/>
      <c r="B8" s="1258"/>
      <c r="C8" s="1258" t="s">
        <v>547</v>
      </c>
      <c r="D8" s="1034">
        <v>4.3003002424933596</v>
      </c>
      <c r="E8" s="1034">
        <v>3.90595796387802</v>
      </c>
      <c r="F8" s="1034">
        <v>3.5048489069712701</v>
      </c>
      <c r="G8" s="1034">
        <v>3.12464961758505</v>
      </c>
      <c r="H8" s="1034">
        <v>2.7419865888342301</v>
      </c>
      <c r="I8" s="1034">
        <v>2.6630117204175701</v>
      </c>
      <c r="J8" s="1034">
        <v>2.5847060835778501</v>
      </c>
      <c r="K8" s="1034">
        <v>2.5074609307134299</v>
      </c>
      <c r="L8" s="1034">
        <v>2.4315856211841602</v>
      </c>
      <c r="M8" s="1034">
        <v>1.75546345151318</v>
      </c>
      <c r="N8" s="1034">
        <v>1.7934821018500999</v>
      </c>
      <c r="O8" s="1034">
        <v>1.70969211568193</v>
      </c>
      <c r="P8" s="1034">
        <v>1.8351206345796001</v>
      </c>
      <c r="Q8" s="1034">
        <v>1.7217673912379601</v>
      </c>
      <c r="R8" s="1164">
        <v>1.79</v>
      </c>
    </row>
    <row r="9" spans="1:18" ht="15" x14ac:dyDescent="0.25">
      <c r="A9" s="1248"/>
      <c r="B9" s="1258"/>
      <c r="C9" s="1258" t="s">
        <v>1108</v>
      </c>
      <c r="D9" s="1034">
        <v>3.4</v>
      </c>
      <c r="E9" s="1034">
        <v>3.4</v>
      </c>
      <c r="F9" s="1034">
        <v>3.4</v>
      </c>
      <c r="G9" s="1034">
        <v>3.4</v>
      </c>
      <c r="H9" s="1034">
        <v>2</v>
      </c>
      <c r="I9" s="1034">
        <v>2</v>
      </c>
      <c r="J9" s="1034">
        <v>2</v>
      </c>
      <c r="K9" s="1034">
        <v>2</v>
      </c>
      <c r="L9" s="1034">
        <v>2</v>
      </c>
      <c r="M9" s="1034">
        <v>1.9282350869957601</v>
      </c>
      <c r="N9" s="1034">
        <v>1.9999477431119299</v>
      </c>
      <c r="O9" s="1034">
        <v>1.99990973116536</v>
      </c>
      <c r="P9" s="1034">
        <v>2.0000000766253399</v>
      </c>
      <c r="Q9" s="1034">
        <v>1.9999996536076801</v>
      </c>
      <c r="R9" s="1164">
        <v>2</v>
      </c>
    </row>
    <row r="10" spans="1:18" ht="15" x14ac:dyDescent="0.25">
      <c r="A10" s="1248"/>
      <c r="B10" s="1258"/>
      <c r="C10" s="1258" t="s">
        <v>950</v>
      </c>
      <c r="D10" s="1034">
        <v>8.0000000000000293E-2</v>
      </c>
      <c r="E10" s="1034">
        <v>8.0000000000000196E-2</v>
      </c>
      <c r="F10" s="1034">
        <v>8.0000000000000196E-2</v>
      </c>
      <c r="G10" s="1034">
        <v>7.9999999999999696E-2</v>
      </c>
      <c r="H10" s="1034">
        <v>0.08</v>
      </c>
      <c r="I10" s="1034">
        <v>7.9999999999999793E-2</v>
      </c>
      <c r="J10" s="1034">
        <v>7.9999999999999905E-2</v>
      </c>
      <c r="K10" s="1034">
        <v>7.9999999999999905E-2</v>
      </c>
      <c r="L10" s="1034">
        <v>7.9999999999999905E-2</v>
      </c>
      <c r="M10" s="1034">
        <v>0.08</v>
      </c>
      <c r="N10" s="1034">
        <v>7.9999999999999905E-2</v>
      </c>
      <c r="O10" s="1034">
        <v>8.0000000000000196E-2</v>
      </c>
      <c r="P10" s="1034">
        <v>7.9999999999999905E-2</v>
      </c>
      <c r="Q10" s="1034">
        <v>8.0000000000000196E-2</v>
      </c>
      <c r="R10" s="1164">
        <v>0.08</v>
      </c>
    </row>
    <row r="11" spans="1:18" ht="15" x14ac:dyDescent="0.25">
      <c r="A11" s="1248"/>
      <c r="B11" s="1258"/>
      <c r="C11" s="1258" t="s">
        <v>595</v>
      </c>
      <c r="D11" s="1259">
        <v>46.0132489094131</v>
      </c>
      <c r="E11" s="1259">
        <v>46.0056866629781</v>
      </c>
      <c r="F11" s="1259">
        <v>45.986503247683501</v>
      </c>
      <c r="G11" s="1259">
        <v>45.9669290773844</v>
      </c>
      <c r="H11" s="1259">
        <v>45.632706437150297</v>
      </c>
      <c r="I11" s="1259">
        <v>45.401014127486903</v>
      </c>
      <c r="J11" s="1259">
        <v>45.1387254633932</v>
      </c>
      <c r="K11" s="1259">
        <v>44.8521837639137</v>
      </c>
      <c r="L11" s="1259">
        <v>44.546415402918797</v>
      </c>
      <c r="M11" s="1259">
        <v>40.528271773787303</v>
      </c>
      <c r="N11" s="1259">
        <v>43.665377164470499</v>
      </c>
      <c r="O11" s="1259">
        <v>42.273426426045901</v>
      </c>
      <c r="P11" s="1259">
        <v>43.5837745304325</v>
      </c>
      <c r="Q11" s="1259">
        <v>43.162131838348103</v>
      </c>
      <c r="R11" s="1164">
        <v>43.5</v>
      </c>
    </row>
    <row r="12" spans="1:18" ht="15" x14ac:dyDescent="0.25">
      <c r="A12" s="1248"/>
      <c r="B12" s="1258"/>
      <c r="C12" s="1258" t="s">
        <v>949</v>
      </c>
      <c r="D12" s="1196">
        <v>9.9999999999999898E-3</v>
      </c>
      <c r="E12" s="1196">
        <v>9.9999999999999794E-3</v>
      </c>
      <c r="F12" s="1196">
        <v>0.01</v>
      </c>
      <c r="G12" s="1196">
        <v>0.01</v>
      </c>
      <c r="H12" s="1196">
        <v>0.01</v>
      </c>
      <c r="I12" s="1196">
        <v>9.9999999999999794E-3</v>
      </c>
      <c r="J12" s="1196">
        <v>9.9999999999999898E-3</v>
      </c>
      <c r="K12" s="1196">
        <v>0.01</v>
      </c>
      <c r="L12" s="1196">
        <v>9.9999999999999898E-3</v>
      </c>
      <c r="M12" s="1196">
        <v>9.9999999999999794E-3</v>
      </c>
      <c r="N12" s="1196">
        <v>9.9999999999999898E-3</v>
      </c>
      <c r="O12" s="1196">
        <v>0.01</v>
      </c>
      <c r="P12" s="1196">
        <v>9.9999999999999898E-3</v>
      </c>
      <c r="Q12" s="1196">
        <v>0.01</v>
      </c>
      <c r="R12" s="1164">
        <v>0.01</v>
      </c>
    </row>
    <row r="13" spans="1:18" ht="15" x14ac:dyDescent="0.25">
      <c r="A13" s="1248"/>
      <c r="B13" s="1258"/>
      <c r="C13" s="1258" t="s">
        <v>593</v>
      </c>
      <c r="D13" s="1034">
        <v>4.2735886246375596</v>
      </c>
      <c r="E13" s="1034">
        <v>3.95325514627977</v>
      </c>
      <c r="F13" s="1034">
        <v>3.6099124676432299</v>
      </c>
      <c r="G13" s="1034">
        <v>3.27721729462134</v>
      </c>
      <c r="H13" s="1034">
        <v>2.9502439469490001</v>
      </c>
      <c r="I13" s="1034">
        <v>2.8855851139269602</v>
      </c>
      <c r="J13" s="1034">
        <v>2.8220436201129502</v>
      </c>
      <c r="K13" s="1034">
        <v>2.7598516201775101</v>
      </c>
      <c r="L13" s="1034">
        <v>2.6991924324843799</v>
      </c>
      <c r="M13" s="1034">
        <v>2.0931151309323401</v>
      </c>
      <c r="N13" s="1034">
        <v>2.1461472313613998</v>
      </c>
      <c r="O13" s="1034">
        <v>2.1295838705513299</v>
      </c>
      <c r="P13" s="1034">
        <v>2.2160231656174001</v>
      </c>
      <c r="Q13" s="1034">
        <v>2.1337459058821602</v>
      </c>
      <c r="R13" s="1164">
        <v>2.1800000000000002</v>
      </c>
    </row>
    <row r="14" spans="1:18" ht="15" x14ac:dyDescent="0.25">
      <c r="A14" s="1248"/>
      <c r="B14" s="1258"/>
      <c r="C14" s="1258" t="s">
        <v>952</v>
      </c>
      <c r="D14" s="1247">
        <v>3172.61</v>
      </c>
      <c r="E14" s="1247">
        <v>3172.61</v>
      </c>
      <c r="F14" s="1247">
        <v>3172.61</v>
      </c>
      <c r="G14" s="1247">
        <v>3172.61</v>
      </c>
      <c r="H14" s="1247">
        <v>3172.61</v>
      </c>
      <c r="I14" s="1247">
        <v>3172.61</v>
      </c>
      <c r="J14" s="1247">
        <v>3172.61</v>
      </c>
      <c r="K14" s="1247">
        <v>3172.61</v>
      </c>
      <c r="L14" s="1247">
        <v>3172.61</v>
      </c>
      <c r="M14" s="1247">
        <v>3172.61</v>
      </c>
      <c r="N14" s="1247">
        <v>3172.61</v>
      </c>
      <c r="O14" s="1247">
        <v>3172.61</v>
      </c>
      <c r="P14" s="1247">
        <v>3172.61</v>
      </c>
      <c r="Q14" s="1247">
        <v>3172.61</v>
      </c>
      <c r="R14" s="1164">
        <v>3170</v>
      </c>
    </row>
    <row r="15" spans="1:18" ht="15" x14ac:dyDescent="0.25">
      <c r="A15" s="1248"/>
      <c r="B15" s="1258"/>
      <c r="C15" s="1258" t="s">
        <v>1109</v>
      </c>
      <c r="D15" s="1196">
        <v>9.0000000000000095E-4</v>
      </c>
      <c r="E15" s="1196">
        <v>8.9999999999999705E-4</v>
      </c>
      <c r="F15" s="1196">
        <v>9.0000000000000204E-4</v>
      </c>
      <c r="G15" s="1196">
        <v>9.0000000000000204E-4</v>
      </c>
      <c r="H15" s="1196">
        <v>8.9999999999999998E-4</v>
      </c>
      <c r="I15" s="1196">
        <v>8.9999999999999802E-4</v>
      </c>
      <c r="J15" s="1196">
        <v>8.9999999999999998E-4</v>
      </c>
      <c r="K15" s="1196">
        <v>8.99999999999999E-4</v>
      </c>
      <c r="L15" s="1196">
        <v>8.99999999999999E-4</v>
      </c>
      <c r="M15" s="1196">
        <v>8.99999999999999E-4</v>
      </c>
      <c r="N15" s="1196">
        <v>8.9999999999999802E-4</v>
      </c>
      <c r="O15" s="1196">
        <v>9.0000000000000399E-4</v>
      </c>
      <c r="P15" s="1196">
        <v>8.99999999999999E-4</v>
      </c>
      <c r="Q15" s="1196">
        <v>9.0000000000000095E-4</v>
      </c>
      <c r="R15" s="1196">
        <v>8.9999999999999998E-4</v>
      </c>
    </row>
    <row r="16" spans="1:18" ht="15" x14ac:dyDescent="0.25">
      <c r="A16" s="1248"/>
      <c r="B16" s="1258"/>
      <c r="C16" s="1258" t="s">
        <v>250</v>
      </c>
      <c r="D16" s="1034">
        <v>2.5504403583466799</v>
      </c>
      <c r="E16" s="1034">
        <v>2.4609375308274601</v>
      </c>
      <c r="F16" s="1034">
        <v>2.3136902114276201</v>
      </c>
      <c r="G16" s="1034">
        <v>2.15024781658007</v>
      </c>
      <c r="H16" s="1034">
        <v>1.98364825138562</v>
      </c>
      <c r="I16" s="1034">
        <v>1.94506141135832</v>
      </c>
      <c r="J16" s="1034">
        <v>1.90596211221343</v>
      </c>
      <c r="K16" s="1034">
        <v>1.86667963898527</v>
      </c>
      <c r="L16" s="1034">
        <v>1.8274751290300699</v>
      </c>
      <c r="M16" s="1034">
        <v>1.63898857952238</v>
      </c>
      <c r="N16" s="1034">
        <v>1.50374682923112</v>
      </c>
      <c r="O16" s="1034">
        <v>1.4799430671339699</v>
      </c>
      <c r="P16" s="1034">
        <v>1.5588033911199699</v>
      </c>
      <c r="Q16" s="1034">
        <v>1.4948202756876099</v>
      </c>
      <c r="R16" s="1164">
        <v>1.51</v>
      </c>
    </row>
    <row r="17" spans="1:18" ht="15" x14ac:dyDescent="0.25">
      <c r="A17" s="1248"/>
      <c r="B17" s="1258"/>
      <c r="C17" s="1258"/>
      <c r="D17" s="1034"/>
      <c r="E17" s="1034"/>
      <c r="F17" s="1034"/>
      <c r="G17" s="1034"/>
      <c r="H17" s="1034"/>
      <c r="I17" s="1034"/>
      <c r="J17" s="1034"/>
      <c r="K17" s="1034"/>
      <c r="L17" s="1034"/>
      <c r="M17" s="1034"/>
      <c r="N17" s="1034"/>
      <c r="O17" s="1034"/>
      <c r="P17" s="1034"/>
      <c r="Q17" s="1164"/>
      <c r="R17" s="1164"/>
    </row>
    <row r="18" spans="1:18" ht="15" x14ac:dyDescent="0.25">
      <c r="A18" s="1248" t="s">
        <v>1110</v>
      </c>
      <c r="B18" s="1258" t="s">
        <v>63</v>
      </c>
      <c r="C18" s="1258" t="s">
        <v>951</v>
      </c>
      <c r="D18" s="1034">
        <v>1.00896374646434</v>
      </c>
      <c r="E18" s="1034">
        <v>1.00896402937467</v>
      </c>
      <c r="F18" s="1034">
        <v>1.0092680452801299</v>
      </c>
      <c r="G18" s="1034">
        <v>0.85865975980245002</v>
      </c>
      <c r="H18" s="1034">
        <v>0.83678291150886697</v>
      </c>
      <c r="I18" s="1034">
        <v>0.65793311135798704</v>
      </c>
      <c r="J18" s="1034">
        <v>0.65741320742437903</v>
      </c>
      <c r="K18" s="1034">
        <v>0.65915040050405904</v>
      </c>
      <c r="L18" s="1034">
        <v>0.66453995025955404</v>
      </c>
      <c r="M18" s="1034">
        <v>0.65654968870628905</v>
      </c>
      <c r="N18" s="1034">
        <v>0.58141586020394598</v>
      </c>
      <c r="O18" s="1034">
        <v>0.59766643663253305</v>
      </c>
      <c r="P18" s="1034">
        <v>0.57898116588315596</v>
      </c>
      <c r="Q18" s="1034">
        <v>0.60010207808490501</v>
      </c>
      <c r="R18" s="1034">
        <v>0.56499999999999995</v>
      </c>
    </row>
    <row r="19" spans="1:18" ht="15" x14ac:dyDescent="0.25">
      <c r="A19" s="1248"/>
      <c r="B19" s="1258"/>
      <c r="C19" s="1258" t="s">
        <v>1107</v>
      </c>
      <c r="D19" s="1034">
        <v>5.0448187323217102</v>
      </c>
      <c r="E19" s="1034">
        <v>5.0448201468733602</v>
      </c>
      <c r="F19" s="1034">
        <v>5.0463402264006598</v>
      </c>
      <c r="G19" s="1034">
        <v>4.2932987990122502</v>
      </c>
      <c r="H19" s="1034">
        <v>4.1839145575443304</v>
      </c>
      <c r="I19" s="1034">
        <v>3.28966555678993</v>
      </c>
      <c r="J19" s="1034">
        <v>3.2870660371219098</v>
      </c>
      <c r="K19" s="1034">
        <v>3.29575200252029</v>
      </c>
      <c r="L19" s="1034">
        <v>3.3226997512977601</v>
      </c>
      <c r="M19" s="1034">
        <v>3.28274844353145</v>
      </c>
      <c r="N19" s="1034">
        <v>2.9070793010197198</v>
      </c>
      <c r="O19" s="1034">
        <v>2.9883321831626501</v>
      </c>
      <c r="P19" s="1034">
        <v>2.8949058294157801</v>
      </c>
      <c r="Q19" s="1034">
        <v>3.0005103904245098</v>
      </c>
      <c r="R19" s="1164">
        <v>2.83</v>
      </c>
    </row>
    <row r="20" spans="1:18" ht="15" x14ac:dyDescent="0.25">
      <c r="A20" s="1248"/>
      <c r="B20" s="1258"/>
      <c r="C20" s="1258" t="s">
        <v>547</v>
      </c>
      <c r="D20" s="1034">
        <v>2.5133563492664499</v>
      </c>
      <c r="E20" s="1034">
        <v>2.5133570534469398</v>
      </c>
      <c r="F20" s="1034">
        <v>2.5118995580137802</v>
      </c>
      <c r="G20" s="1034">
        <v>2.4113842897971201</v>
      </c>
      <c r="H20" s="1034">
        <v>1.9862287366664699</v>
      </c>
      <c r="I20" s="1034">
        <v>1.92596503987433</v>
      </c>
      <c r="J20" s="1034">
        <v>1.9210337744113199</v>
      </c>
      <c r="K20" s="1034">
        <v>1.9124744101470601</v>
      </c>
      <c r="L20" s="1034">
        <v>2.0289971923805199</v>
      </c>
      <c r="M20" s="1034">
        <v>2.45040524372271</v>
      </c>
      <c r="N20" s="1034">
        <v>2.2829929693707398</v>
      </c>
      <c r="O20" s="1034">
        <v>2.7068116119096501</v>
      </c>
      <c r="P20" s="1034">
        <v>2.5215466707749798</v>
      </c>
      <c r="Q20" s="1034">
        <v>3.0918902384154698</v>
      </c>
      <c r="R20" s="1164">
        <v>2.29</v>
      </c>
    </row>
    <row r="21" spans="1:18" ht="15" x14ac:dyDescent="0.25">
      <c r="A21" s="1248"/>
      <c r="B21" s="1258"/>
      <c r="C21" s="1258" t="s">
        <v>1108</v>
      </c>
      <c r="D21" s="1259">
        <v>54.051097277451902</v>
      </c>
      <c r="E21" s="1259">
        <v>54.051112432691603</v>
      </c>
      <c r="F21" s="1259">
        <v>54.051103262084197</v>
      </c>
      <c r="G21" s="1259">
        <v>54.051097747050001</v>
      </c>
      <c r="H21" s="1259">
        <v>28.914141982498901</v>
      </c>
      <c r="I21" s="1259">
        <v>19.891345565469098</v>
      </c>
      <c r="J21" s="1259">
        <v>19.8896241685826</v>
      </c>
      <c r="K21" s="1259">
        <v>19.9110251927757</v>
      </c>
      <c r="L21" s="1259">
        <v>19.911845666424099</v>
      </c>
      <c r="M21" s="1259">
        <v>9.3982416351870395</v>
      </c>
      <c r="N21" s="1259">
        <v>3.9559385799700202</v>
      </c>
      <c r="O21" s="1259">
        <v>3.94924741195429</v>
      </c>
      <c r="P21" s="1259">
        <v>3.0000001101042502</v>
      </c>
      <c r="Q21" s="1259">
        <v>2.5999996833130301</v>
      </c>
      <c r="R21" s="1164">
        <v>2.2000000000000002</v>
      </c>
    </row>
    <row r="22" spans="1:18" ht="15" x14ac:dyDescent="0.25">
      <c r="A22" s="1248"/>
      <c r="B22" s="1258"/>
      <c r="C22" s="1258" t="s">
        <v>950</v>
      </c>
      <c r="D22" s="1034">
        <v>8.0000000000000196E-2</v>
      </c>
      <c r="E22" s="1034">
        <v>8.0000000000000099E-2</v>
      </c>
      <c r="F22" s="1034">
        <v>7.9999999999999793E-2</v>
      </c>
      <c r="G22" s="1034">
        <v>7.9999999999999905E-2</v>
      </c>
      <c r="H22" s="1034">
        <v>8.0000000000000099E-2</v>
      </c>
      <c r="I22" s="1034">
        <v>7.9999999999999905E-2</v>
      </c>
      <c r="J22" s="1034">
        <v>7.9999999999999793E-2</v>
      </c>
      <c r="K22" s="1034">
        <v>7.9999999999999793E-2</v>
      </c>
      <c r="L22" s="1034">
        <v>0.08</v>
      </c>
      <c r="M22" s="1034">
        <v>0.08</v>
      </c>
      <c r="N22" s="1034">
        <v>0.08</v>
      </c>
      <c r="O22" s="1034">
        <v>8.0000000000000099E-2</v>
      </c>
      <c r="P22" s="1034">
        <v>0.08</v>
      </c>
      <c r="Q22" s="1164">
        <v>7.9999999999999905E-2</v>
      </c>
      <c r="R22" s="1164">
        <v>0.08</v>
      </c>
    </row>
    <row r="23" spans="1:18" ht="15" x14ac:dyDescent="0.25">
      <c r="A23" s="1248"/>
      <c r="B23" s="1258"/>
      <c r="C23" s="1258" t="s">
        <v>595</v>
      </c>
      <c r="D23" s="1259">
        <v>81.569790941251895</v>
      </c>
      <c r="E23" s="1259">
        <v>81.569813804899496</v>
      </c>
      <c r="F23" s="1259">
        <v>81.477064561226499</v>
      </c>
      <c r="G23" s="1259">
        <v>80.529956681894504</v>
      </c>
      <c r="H23" s="1259">
        <v>77.508573329949698</v>
      </c>
      <c r="I23" s="1259">
        <v>74.018944037330797</v>
      </c>
      <c r="J23" s="1259">
        <v>72.721655246041294</v>
      </c>
      <c r="K23" s="1259">
        <v>72.238941363891996</v>
      </c>
      <c r="L23" s="1259">
        <v>72.029049227852795</v>
      </c>
      <c r="M23" s="1259">
        <v>64.951172379335006</v>
      </c>
      <c r="N23" s="1259">
        <v>60.742341098292101</v>
      </c>
      <c r="O23" s="1259">
        <v>65.254568945299596</v>
      </c>
      <c r="P23" s="1259">
        <v>61.788860411406503</v>
      </c>
      <c r="Q23" s="1259">
        <v>69.0086751286847</v>
      </c>
      <c r="R23" s="1164">
        <v>59.6</v>
      </c>
    </row>
    <row r="24" spans="1:18" ht="15" x14ac:dyDescent="0.25">
      <c r="A24" s="1248"/>
      <c r="B24" s="1258"/>
      <c r="C24" s="1258" t="s">
        <v>949</v>
      </c>
      <c r="D24" s="1196">
        <v>0.01</v>
      </c>
      <c r="E24" s="1196">
        <v>0.01</v>
      </c>
      <c r="F24" s="1196">
        <v>0.01</v>
      </c>
      <c r="G24" s="1196">
        <v>0.01</v>
      </c>
      <c r="H24" s="1196">
        <v>0.01</v>
      </c>
      <c r="I24" s="1196">
        <v>9.9999999999999794E-3</v>
      </c>
      <c r="J24" s="1196">
        <v>9.9999999999999707E-3</v>
      </c>
      <c r="K24" s="1196">
        <v>9.9999999999999898E-3</v>
      </c>
      <c r="L24" s="1196">
        <v>0.01</v>
      </c>
      <c r="M24" s="1196">
        <v>0.01</v>
      </c>
      <c r="N24" s="1196">
        <v>9.9999999999999794E-3</v>
      </c>
      <c r="O24" s="1196">
        <v>0.01</v>
      </c>
      <c r="P24" s="1196">
        <v>0.01</v>
      </c>
      <c r="Q24" s="1196">
        <v>9.9999999999999794E-3</v>
      </c>
      <c r="R24" s="1196">
        <v>0.01</v>
      </c>
    </row>
    <row r="25" spans="1:18" ht="15" x14ac:dyDescent="0.25">
      <c r="A25" s="1248"/>
      <c r="B25" s="1258"/>
      <c r="C25" s="1258" t="s">
        <v>593</v>
      </c>
      <c r="D25" s="1034">
        <v>3.1368853232673399</v>
      </c>
      <c r="E25" s="1034">
        <v>3.1368862029729101</v>
      </c>
      <c r="F25" s="1034">
        <v>3.1353509326868001</v>
      </c>
      <c r="G25" s="1034">
        <v>3.0785342974699801</v>
      </c>
      <c r="H25" s="1034">
        <v>2.98475733792734</v>
      </c>
      <c r="I25" s="1034">
        <v>3.0372861173419801</v>
      </c>
      <c r="J25" s="1034">
        <v>3.1351433106500899</v>
      </c>
      <c r="K25" s="1034">
        <v>3.19277058701674</v>
      </c>
      <c r="L25" s="1034">
        <v>3.5778808494276402</v>
      </c>
      <c r="M25" s="1034">
        <v>3.2953418953694098</v>
      </c>
      <c r="N25" s="1034">
        <v>3.2905504304439499</v>
      </c>
      <c r="O25" s="1034">
        <v>3.7506415281435199</v>
      </c>
      <c r="P25" s="1034">
        <v>3.73377559190246</v>
      </c>
      <c r="Q25" s="1034">
        <v>4.04547700636365</v>
      </c>
      <c r="R25" s="1164">
        <v>3.41</v>
      </c>
    </row>
    <row r="26" spans="1:18" ht="15" x14ac:dyDescent="0.25">
      <c r="A26" s="1248"/>
      <c r="B26" s="1258"/>
      <c r="C26" s="1258" t="s">
        <v>952</v>
      </c>
      <c r="D26" s="1247">
        <v>3173.4</v>
      </c>
      <c r="E26" s="1247">
        <v>3173.4</v>
      </c>
      <c r="F26" s="1247">
        <v>3173.4</v>
      </c>
      <c r="G26" s="1247">
        <v>3173.4</v>
      </c>
      <c r="H26" s="1247">
        <v>3173.4</v>
      </c>
      <c r="I26" s="1247">
        <v>3173.4</v>
      </c>
      <c r="J26" s="1247">
        <v>3173.4</v>
      </c>
      <c r="K26" s="1247">
        <v>3173.4</v>
      </c>
      <c r="L26" s="1247">
        <v>3173.4</v>
      </c>
      <c r="M26" s="1247">
        <v>3173.4</v>
      </c>
      <c r="N26" s="1247">
        <v>3173.4</v>
      </c>
      <c r="O26" s="1247">
        <v>3173.4</v>
      </c>
      <c r="P26" s="1247">
        <v>3173.4</v>
      </c>
      <c r="Q26" s="1247">
        <v>3173.4</v>
      </c>
      <c r="R26" s="1164">
        <v>3170</v>
      </c>
    </row>
    <row r="27" spans="1:18" ht="15" x14ac:dyDescent="0.25">
      <c r="A27" s="1248"/>
      <c r="B27" s="1258"/>
      <c r="C27" s="1258" t="s">
        <v>1109</v>
      </c>
      <c r="D27" s="1034">
        <v>9.9847000000000199E-2</v>
      </c>
      <c r="E27" s="1034">
        <v>9.9846999999999797E-2</v>
      </c>
      <c r="F27" s="1034">
        <v>9.9847000000000005E-2</v>
      </c>
      <c r="G27" s="1034">
        <v>9.9846999999999603E-2</v>
      </c>
      <c r="H27" s="1034">
        <v>9.9846999999999894E-2</v>
      </c>
      <c r="I27" s="1034">
        <v>9.9846999999999797E-2</v>
      </c>
      <c r="J27" s="1034">
        <v>9.9846999999999603E-2</v>
      </c>
      <c r="K27" s="1034">
        <v>9.9846999999999797E-2</v>
      </c>
      <c r="L27" s="1034">
        <v>9.9847000000000005E-2</v>
      </c>
      <c r="M27" s="1034">
        <v>9.9847000000000102E-2</v>
      </c>
      <c r="N27" s="1034">
        <v>9.9846999999999894E-2</v>
      </c>
      <c r="O27" s="1034">
        <v>0.01</v>
      </c>
      <c r="P27" s="1034">
        <v>0.01</v>
      </c>
      <c r="Q27" s="1164">
        <v>9.9999999999999794E-3</v>
      </c>
      <c r="R27" s="1164">
        <v>0.01</v>
      </c>
    </row>
    <row r="28" spans="1:18" ht="15" x14ac:dyDescent="0.25">
      <c r="A28" s="1248"/>
      <c r="B28" s="1258"/>
      <c r="C28" s="1258" t="s">
        <v>250</v>
      </c>
      <c r="D28" s="1034">
        <v>5.31033550770705</v>
      </c>
      <c r="E28" s="1034">
        <v>5.3103369967087799</v>
      </c>
      <c r="F28" s="1034">
        <v>5.31193708042177</v>
      </c>
      <c r="G28" s="1034">
        <v>4.5192618936971103</v>
      </c>
      <c r="H28" s="1034">
        <v>4.4041205868887703</v>
      </c>
      <c r="I28" s="1034">
        <v>3.46280584925257</v>
      </c>
      <c r="J28" s="1034">
        <v>3.4600695127598899</v>
      </c>
      <c r="K28" s="1034">
        <v>3.4692126342318899</v>
      </c>
      <c r="L28" s="1034">
        <v>3.4975786855765998</v>
      </c>
      <c r="M28" s="1034">
        <v>3.4555246774015198</v>
      </c>
      <c r="N28" s="1034">
        <v>3.06008347475762</v>
      </c>
      <c r="O28" s="1034">
        <v>3.1456128243817498</v>
      </c>
      <c r="P28" s="1034">
        <v>3.04726929412189</v>
      </c>
      <c r="Q28" s="1034">
        <v>3.1584319899205502</v>
      </c>
      <c r="R28" s="1164">
        <v>2.97</v>
      </c>
    </row>
    <row r="29" spans="1:18" ht="15" x14ac:dyDescent="0.25">
      <c r="A29" s="1248"/>
      <c r="B29" s="1258"/>
      <c r="C29" s="1258"/>
      <c r="D29" s="1034"/>
      <c r="E29" s="1034"/>
      <c r="F29" s="1034"/>
      <c r="G29" s="1034"/>
      <c r="H29" s="1034"/>
      <c r="I29" s="1034"/>
      <c r="J29" s="1034"/>
      <c r="K29" s="1034"/>
      <c r="L29" s="1034"/>
      <c r="M29" s="1034"/>
      <c r="N29" s="1034"/>
      <c r="O29" s="1034"/>
      <c r="P29" s="1034"/>
      <c r="Q29" s="1164"/>
      <c r="R29" s="1164"/>
    </row>
    <row r="30" spans="1:18" ht="15" x14ac:dyDescent="0.25">
      <c r="A30" s="1248" t="s">
        <v>1110</v>
      </c>
      <c r="B30" s="1045" t="s">
        <v>44</v>
      </c>
      <c r="C30" s="1258" t="s">
        <v>951</v>
      </c>
      <c r="D30" s="1034">
        <v>1.0115355174362199</v>
      </c>
      <c r="E30" s="1034">
        <v>1.01153515749616</v>
      </c>
      <c r="F30" s="1034">
        <v>0.98853574665584099</v>
      </c>
      <c r="G30" s="1034">
        <v>0.87046574417673495</v>
      </c>
      <c r="H30" s="1034">
        <v>0.36713261877285902</v>
      </c>
      <c r="I30" s="1034">
        <v>0.32395433821789998</v>
      </c>
      <c r="J30" s="1034">
        <v>0.32475020093171397</v>
      </c>
      <c r="K30" s="1034">
        <v>0.32571475482865803</v>
      </c>
      <c r="L30" s="1034">
        <v>0.31908871700574798</v>
      </c>
      <c r="M30" s="1034">
        <v>0.50962013850900401</v>
      </c>
      <c r="N30" s="1034">
        <v>0.41004444191596401</v>
      </c>
      <c r="O30" s="1034">
        <v>0.47702403893888801</v>
      </c>
      <c r="P30" s="1034">
        <v>0.48878819528587902</v>
      </c>
      <c r="Q30" s="1034">
        <v>0.49759095970831202</v>
      </c>
      <c r="R30" s="1034">
        <v>0.432</v>
      </c>
    </row>
    <row r="31" spans="1:18" ht="15" x14ac:dyDescent="0.25">
      <c r="A31" s="1248"/>
      <c r="C31" s="1258" t="s">
        <v>1107</v>
      </c>
      <c r="D31" s="1034">
        <v>2.8901014783891799</v>
      </c>
      <c r="E31" s="1034">
        <v>2.8901004499890299</v>
      </c>
      <c r="F31" s="1034">
        <v>2.8243878475881199</v>
      </c>
      <c r="G31" s="1034">
        <v>2.4870449833620998</v>
      </c>
      <c r="H31" s="1034">
        <v>1.04895033935102</v>
      </c>
      <c r="I31" s="1034">
        <v>0.92558382347971202</v>
      </c>
      <c r="J31" s="1034">
        <v>0.92785771694775498</v>
      </c>
      <c r="K31" s="1034">
        <v>0.93061358522473703</v>
      </c>
      <c r="L31" s="1034">
        <v>0.91168204858785196</v>
      </c>
      <c r="M31" s="1034">
        <v>1.4560575385971499</v>
      </c>
      <c r="N31" s="1034">
        <v>1.17155554833133</v>
      </c>
      <c r="O31" s="1034">
        <v>1.3629258255396799</v>
      </c>
      <c r="P31" s="1034">
        <v>1.3965377008167901</v>
      </c>
      <c r="Q31" s="1034">
        <v>1.4216884563094601</v>
      </c>
      <c r="R31" s="1164">
        <v>1.23</v>
      </c>
    </row>
    <row r="32" spans="1:18" ht="15" x14ac:dyDescent="0.25">
      <c r="A32" s="1248"/>
      <c r="C32" s="1258" t="s">
        <v>547</v>
      </c>
      <c r="D32" s="1034">
        <v>2.08952588526394</v>
      </c>
      <c r="E32" s="1034">
        <v>2.08952568074143</v>
      </c>
      <c r="F32" s="1034">
        <v>2.0120446855230201</v>
      </c>
      <c r="G32" s="1034">
        <v>1.9803801008200499</v>
      </c>
      <c r="H32" s="1034">
        <v>1.5933944718248201</v>
      </c>
      <c r="I32" s="1034">
        <v>1.53147719462178</v>
      </c>
      <c r="J32" s="1034">
        <v>1.5403649013443801</v>
      </c>
      <c r="K32" s="1034">
        <v>1.5682939294785101</v>
      </c>
      <c r="L32" s="1034">
        <v>1.53827849099231</v>
      </c>
      <c r="M32" s="1034">
        <v>2.3958289480730102</v>
      </c>
      <c r="N32" s="1034">
        <v>2.2876902319509602</v>
      </c>
      <c r="O32" s="1034">
        <v>2.5014799243770902</v>
      </c>
      <c r="P32" s="1034">
        <v>2.80345046963577</v>
      </c>
      <c r="Q32" s="1034">
        <v>3.0803249191610602</v>
      </c>
      <c r="R32" s="1034">
        <v>2.5</v>
      </c>
    </row>
    <row r="33" spans="1:18" ht="15" x14ac:dyDescent="0.25">
      <c r="A33" s="1248"/>
      <c r="C33" s="1258" t="s">
        <v>1108</v>
      </c>
      <c r="D33" s="1034">
        <v>7.9619891110424499</v>
      </c>
      <c r="E33" s="1034">
        <v>7.9756958815385097</v>
      </c>
      <c r="F33" s="1034">
        <v>8.0652891154843793</v>
      </c>
      <c r="G33" s="1034">
        <v>7.9190154938749497</v>
      </c>
      <c r="H33" s="1034">
        <v>5.6520711035067004</v>
      </c>
      <c r="I33" s="1034">
        <v>3.7937013936367601</v>
      </c>
      <c r="J33" s="1034">
        <v>4.23251558117878</v>
      </c>
      <c r="K33" s="1034">
        <v>3.9540297152675201</v>
      </c>
      <c r="L33" s="1034">
        <v>5.7620266160623403</v>
      </c>
      <c r="M33" s="1034">
        <v>1.7307889646398</v>
      </c>
      <c r="N33" s="1034">
        <v>1.67399325042959</v>
      </c>
      <c r="O33" s="1034">
        <v>3.2066352172324999</v>
      </c>
      <c r="P33" s="1034">
        <v>3.3468715908545601</v>
      </c>
      <c r="Q33" s="1034">
        <v>3.0711531303204</v>
      </c>
      <c r="R33" s="1034">
        <v>2.2000000000000002</v>
      </c>
    </row>
    <row r="34" spans="1:18" ht="15" x14ac:dyDescent="0.25">
      <c r="A34" s="1248"/>
      <c r="C34" s="1258" t="s">
        <v>950</v>
      </c>
      <c r="D34" s="1034">
        <v>7.9999999999999905E-2</v>
      </c>
      <c r="E34" s="1034">
        <v>0.08</v>
      </c>
      <c r="F34" s="1034">
        <v>8.0000000000000099E-2</v>
      </c>
      <c r="G34" s="1034">
        <v>0.08</v>
      </c>
      <c r="H34" s="1034">
        <v>7.9999999999999905E-2</v>
      </c>
      <c r="I34" s="1034">
        <v>7.9999999999999905E-2</v>
      </c>
      <c r="J34" s="1034">
        <v>0.08</v>
      </c>
      <c r="K34" s="1034">
        <v>0.08</v>
      </c>
      <c r="L34" s="1034">
        <v>7.9999999999999905E-2</v>
      </c>
      <c r="M34" s="1034">
        <v>8.0000000000000099E-2</v>
      </c>
      <c r="N34" s="1034">
        <v>0.08</v>
      </c>
      <c r="O34" s="1034">
        <v>8.0000000000000196E-2</v>
      </c>
      <c r="P34" s="1034">
        <v>8.0000000000000099E-2</v>
      </c>
      <c r="Q34" s="1034">
        <v>0.08</v>
      </c>
      <c r="R34" s="1164">
        <v>0.08</v>
      </c>
    </row>
    <row r="35" spans="1:18" ht="15" x14ac:dyDescent="0.25">
      <c r="A35" s="1248"/>
      <c r="C35" s="1258" t="s">
        <v>595</v>
      </c>
      <c r="D35" s="1034">
        <v>80.742039763713095</v>
      </c>
      <c r="E35" s="1034">
        <v>80.741985717108605</v>
      </c>
      <c r="F35" s="1034">
        <v>80.650216973404696</v>
      </c>
      <c r="G35" s="1034">
        <v>79.484271601849798</v>
      </c>
      <c r="H35" s="1034">
        <v>60.937724598705501</v>
      </c>
      <c r="I35" s="1034">
        <v>57.972941330592498</v>
      </c>
      <c r="J35" s="1034">
        <v>57.166184095285203</v>
      </c>
      <c r="K35" s="1034">
        <v>55.904712130138698</v>
      </c>
      <c r="L35" s="1034">
        <v>54.164576443643803</v>
      </c>
      <c r="M35" s="1034">
        <v>61.836696114808497</v>
      </c>
      <c r="N35" s="1034">
        <v>60.732976002937001</v>
      </c>
      <c r="O35" s="1034">
        <v>65.461856188538306</v>
      </c>
      <c r="P35" s="1034">
        <v>67.686717461374798</v>
      </c>
      <c r="Q35" s="1034">
        <v>66.795200349760293</v>
      </c>
      <c r="R35" s="1164">
        <v>60.6</v>
      </c>
    </row>
    <row r="36" spans="1:18" ht="15" x14ac:dyDescent="0.25">
      <c r="A36" s="1248"/>
      <c r="C36" s="1258" t="s">
        <v>949</v>
      </c>
      <c r="D36" s="1196">
        <v>0.01</v>
      </c>
      <c r="E36" s="1196">
        <v>0.01</v>
      </c>
      <c r="F36" s="1196">
        <v>0.01</v>
      </c>
      <c r="G36" s="1196">
        <v>0.01</v>
      </c>
      <c r="H36" s="1196">
        <v>9.9999999999999898E-3</v>
      </c>
      <c r="I36" s="1196">
        <v>9.9999999999999898E-3</v>
      </c>
      <c r="J36" s="1196">
        <v>9.9999999999999898E-3</v>
      </c>
      <c r="K36" s="1196">
        <v>0.01</v>
      </c>
      <c r="L36" s="1196">
        <v>9.9999999999999898E-3</v>
      </c>
      <c r="M36" s="1196">
        <v>0.01</v>
      </c>
      <c r="N36" s="1196">
        <v>0.01</v>
      </c>
      <c r="O36" s="1196">
        <v>0.01</v>
      </c>
      <c r="P36" s="1196">
        <v>0.01</v>
      </c>
      <c r="Q36" s="1196">
        <v>9.9999999999999898E-3</v>
      </c>
      <c r="R36" s="1164">
        <v>0.01</v>
      </c>
    </row>
    <row r="37" spans="1:18" ht="15" x14ac:dyDescent="0.25">
      <c r="A37" s="1248"/>
      <c r="C37" s="1258" t="s">
        <v>593</v>
      </c>
      <c r="D37" s="1034">
        <v>2.2962852416618702</v>
      </c>
      <c r="E37" s="1034">
        <v>2.2962849257915798</v>
      </c>
      <c r="F37" s="1034">
        <v>2.2456872107841801</v>
      </c>
      <c r="G37" s="1034">
        <v>2.23073430945671</v>
      </c>
      <c r="H37" s="1034">
        <v>1.97918530919674</v>
      </c>
      <c r="I37" s="1034">
        <v>1.94646599828591</v>
      </c>
      <c r="J37" s="1034">
        <v>1.9568552525327401</v>
      </c>
      <c r="K37" s="1034">
        <v>2.0759825189418102</v>
      </c>
      <c r="L37" s="1034">
        <v>2.0906995067579901</v>
      </c>
      <c r="M37" s="1034">
        <v>2.9907336582385802</v>
      </c>
      <c r="N37" s="1034">
        <v>2.9528759349713001</v>
      </c>
      <c r="O37" s="1034">
        <v>3.17540188024768</v>
      </c>
      <c r="P37" s="1034">
        <v>3.5458604910774398</v>
      </c>
      <c r="Q37" s="1034">
        <v>3.9594674282827098</v>
      </c>
      <c r="R37" s="1164">
        <v>3.42</v>
      </c>
    </row>
    <row r="38" spans="1:18" ht="15" x14ac:dyDescent="0.25">
      <c r="A38" s="1248"/>
      <c r="C38" s="1258" t="s">
        <v>952</v>
      </c>
      <c r="D38" s="1247">
        <v>3172.61</v>
      </c>
      <c r="E38" s="1247">
        <v>3172.61</v>
      </c>
      <c r="F38" s="1247">
        <v>3172.61</v>
      </c>
      <c r="G38" s="1247">
        <v>3172.61</v>
      </c>
      <c r="H38" s="1247">
        <v>3172.61</v>
      </c>
      <c r="I38" s="1247">
        <v>3172.61</v>
      </c>
      <c r="J38" s="1247">
        <v>3172.61</v>
      </c>
      <c r="K38" s="1247">
        <v>3172.61</v>
      </c>
      <c r="L38" s="1247">
        <v>3172.61</v>
      </c>
      <c r="M38" s="1247">
        <v>3172.61</v>
      </c>
      <c r="N38" s="1247">
        <v>3172.61</v>
      </c>
      <c r="O38" s="1247">
        <v>3172.61</v>
      </c>
      <c r="P38" s="1247">
        <v>3172.61</v>
      </c>
      <c r="Q38" s="1247">
        <v>3172.61</v>
      </c>
      <c r="R38" s="1164">
        <v>3170</v>
      </c>
    </row>
    <row r="39" spans="1:18" ht="15" x14ac:dyDescent="0.25">
      <c r="A39" s="1248"/>
      <c r="C39" s="1258" t="s">
        <v>1109</v>
      </c>
      <c r="D39" s="1196">
        <v>8.99999999999999E-4</v>
      </c>
      <c r="E39" s="1196">
        <v>9.0000000000000095E-4</v>
      </c>
      <c r="F39" s="1196">
        <v>8.9999999999999998E-4</v>
      </c>
      <c r="G39" s="1196">
        <v>8.9999999999999998E-4</v>
      </c>
      <c r="H39" s="1196">
        <v>8.9999999999999998E-4</v>
      </c>
      <c r="I39" s="1196">
        <v>8.9999999999999998E-4</v>
      </c>
      <c r="J39" s="1196">
        <v>8.9999999999999998E-4</v>
      </c>
      <c r="K39" s="1196">
        <v>8.99999999999999E-4</v>
      </c>
      <c r="L39" s="1196">
        <v>8.99999999999999E-4</v>
      </c>
      <c r="M39" s="1196">
        <v>9.0000000000000095E-4</v>
      </c>
      <c r="N39" s="1196">
        <v>8.9999999999999998E-4</v>
      </c>
      <c r="O39" s="1196">
        <v>9.0000000000000095E-4</v>
      </c>
      <c r="P39" s="1196">
        <v>8.99999999999999E-4</v>
      </c>
      <c r="Q39" s="1196">
        <v>8.9999999999999998E-4</v>
      </c>
      <c r="R39" s="1196">
        <v>8.9999999999999998E-4</v>
      </c>
    </row>
    <row r="40" spans="1:18" ht="15" x14ac:dyDescent="0.25">
      <c r="A40" s="1248"/>
      <c r="C40" s="1258" t="s">
        <v>250</v>
      </c>
      <c r="D40" s="1034">
        <v>3.0422120825149301</v>
      </c>
      <c r="E40" s="1034">
        <v>3.0422109999884501</v>
      </c>
      <c r="F40" s="1034">
        <v>2.9730398395664399</v>
      </c>
      <c r="G40" s="1034">
        <v>2.6179420877495798</v>
      </c>
      <c r="H40" s="1034">
        <v>1.1041582519484501</v>
      </c>
      <c r="I40" s="1034">
        <v>0.97429876155759298</v>
      </c>
      <c r="J40" s="1034">
        <v>0.97669233362921404</v>
      </c>
      <c r="K40" s="1034">
        <v>0.97959324760498601</v>
      </c>
      <c r="L40" s="1034">
        <v>0.95966531430300195</v>
      </c>
      <c r="M40" s="1034">
        <v>1.53269214589174</v>
      </c>
      <c r="N40" s="1034">
        <v>1.2332163666645499</v>
      </c>
      <c r="O40" s="1034">
        <v>1.43465876372598</v>
      </c>
      <c r="P40" s="1034">
        <v>1.4700396850703099</v>
      </c>
      <c r="Q40" s="1034">
        <v>1.4965141645362701</v>
      </c>
      <c r="R40" s="1034">
        <v>1.3</v>
      </c>
    </row>
    <row r="41" spans="1:18" x14ac:dyDescent="0.2">
      <c r="A41" s="1248"/>
      <c r="D41" s="1034"/>
      <c r="E41" s="1034"/>
      <c r="F41" s="1034"/>
      <c r="G41" s="1034"/>
      <c r="H41" s="1034"/>
      <c r="I41" s="1034"/>
      <c r="J41" s="1034"/>
      <c r="K41" s="1034"/>
      <c r="L41" s="1034"/>
      <c r="M41" s="1034"/>
      <c r="N41" s="1034"/>
      <c r="O41" s="1034"/>
      <c r="P41" s="1034"/>
      <c r="Q41" s="1164"/>
      <c r="R41" s="1164"/>
    </row>
    <row r="42" spans="1:18" ht="15" x14ac:dyDescent="0.25">
      <c r="A42" s="1248" t="s">
        <v>1111</v>
      </c>
      <c r="B42" s="1258" t="s">
        <v>44</v>
      </c>
      <c r="C42" s="1258" t="s">
        <v>951</v>
      </c>
      <c r="D42" s="1034">
        <v>0.84802141915027196</v>
      </c>
      <c r="E42" s="1034">
        <v>0.81826172900012895</v>
      </c>
      <c r="F42" s="1034">
        <v>0.76930199529968102</v>
      </c>
      <c r="G42" s="1034">
        <v>0.71495739901287303</v>
      </c>
      <c r="H42" s="1034">
        <v>0.65956304358572104</v>
      </c>
      <c r="I42" s="1034">
        <v>0.646732919276647</v>
      </c>
      <c r="J42" s="1034">
        <v>0.63373240231096695</v>
      </c>
      <c r="K42" s="1034">
        <v>0.62067097996260601</v>
      </c>
      <c r="L42" s="1034">
        <v>0.60763548040249704</v>
      </c>
      <c r="M42" s="1034">
        <v>0.53686343378674195</v>
      </c>
      <c r="N42" s="1034">
        <v>0.52559337819846697</v>
      </c>
      <c r="O42" s="1034">
        <v>0.52384973140451996</v>
      </c>
      <c r="P42" s="1034">
        <v>0.52668603030442196</v>
      </c>
      <c r="Q42" s="1034">
        <v>0.52684205115893501</v>
      </c>
      <c r="R42" s="1034">
        <v>0.52600000000000002</v>
      </c>
    </row>
    <row r="43" spans="1:18" ht="15" x14ac:dyDescent="0.25">
      <c r="A43" s="1248"/>
      <c r="B43" s="1258"/>
      <c r="C43" s="1258" t="s">
        <v>1107</v>
      </c>
      <c r="D43" s="1034">
        <v>2.42291834042934</v>
      </c>
      <c r="E43" s="1034">
        <v>2.33789065428609</v>
      </c>
      <c r="F43" s="1034">
        <v>2.1980057008562301</v>
      </c>
      <c r="G43" s="1034">
        <v>2.0427354257510801</v>
      </c>
      <c r="H43" s="1034">
        <v>1.88446583881635</v>
      </c>
      <c r="I43" s="1034">
        <v>1.84780834079041</v>
      </c>
      <c r="J43" s="1034">
        <v>1.8106640066027599</v>
      </c>
      <c r="K43" s="1034">
        <v>1.77334565703602</v>
      </c>
      <c r="L43" s="1034">
        <v>1.7361013725785699</v>
      </c>
      <c r="M43" s="1034">
        <v>1.53389552510498</v>
      </c>
      <c r="N43" s="1034">
        <v>1.5016953662813299</v>
      </c>
      <c r="O43" s="1034">
        <v>1.49671351829863</v>
      </c>
      <c r="P43" s="1034">
        <v>1.5048172294412001</v>
      </c>
      <c r="Q43" s="1034">
        <v>1.50526300331125</v>
      </c>
      <c r="R43" s="1034">
        <v>1.5</v>
      </c>
    </row>
    <row r="44" spans="1:18" ht="15" x14ac:dyDescent="0.25">
      <c r="A44" s="1248"/>
      <c r="B44" s="1258"/>
      <c r="C44" s="1258" t="s">
        <v>547</v>
      </c>
      <c r="D44" s="1034">
        <v>4.3003002424933596</v>
      </c>
      <c r="E44" s="1034">
        <v>3.90595796387802</v>
      </c>
      <c r="F44" s="1034">
        <v>3.5048489069712598</v>
      </c>
      <c r="G44" s="1034">
        <v>3.1246496175850398</v>
      </c>
      <c r="H44" s="1034">
        <v>2.7419865888342301</v>
      </c>
      <c r="I44" s="1034">
        <v>2.66301172041759</v>
      </c>
      <c r="J44" s="1034">
        <v>2.5847060835778501</v>
      </c>
      <c r="K44" s="1034">
        <v>2.5074609307134401</v>
      </c>
      <c r="L44" s="1034">
        <v>2.4315856211841602</v>
      </c>
      <c r="M44" s="1034">
        <v>1.95968906790931</v>
      </c>
      <c r="N44" s="1034">
        <v>1.9356171193863301</v>
      </c>
      <c r="O44" s="1034">
        <v>1.9180435063213801</v>
      </c>
      <c r="P44" s="1034">
        <v>1.9322303004285</v>
      </c>
      <c r="Q44" s="1034">
        <v>1.94290362633495</v>
      </c>
      <c r="R44" s="1164">
        <v>1.93</v>
      </c>
    </row>
    <row r="45" spans="1:18" ht="15" x14ac:dyDescent="0.25">
      <c r="A45" s="1248"/>
      <c r="B45" s="1258"/>
      <c r="C45" s="1258" t="s">
        <v>1108</v>
      </c>
      <c r="D45" s="1034">
        <v>3.4</v>
      </c>
      <c r="E45" s="1034">
        <v>3.3999999999999901</v>
      </c>
      <c r="F45" s="1034">
        <v>3.4</v>
      </c>
      <c r="G45" s="1034">
        <v>3.3999999999999901</v>
      </c>
      <c r="H45" s="1034">
        <v>2</v>
      </c>
      <c r="I45" s="1034">
        <v>2.0000000000000102</v>
      </c>
      <c r="J45" s="1034">
        <v>2</v>
      </c>
      <c r="K45" s="1034">
        <v>2</v>
      </c>
      <c r="L45" s="1034">
        <v>2</v>
      </c>
      <c r="M45" s="1034">
        <v>2.01332604644257</v>
      </c>
      <c r="N45" s="1034">
        <v>1.99979905533552</v>
      </c>
      <c r="O45" s="1034">
        <v>1.9998632288474201</v>
      </c>
      <c r="P45" s="1034">
        <v>1.99999977306434</v>
      </c>
      <c r="Q45" s="1034">
        <v>1.9999993346388001</v>
      </c>
      <c r="R45" s="1034">
        <v>2</v>
      </c>
    </row>
    <row r="46" spans="1:18" ht="15" x14ac:dyDescent="0.25">
      <c r="A46" s="1248"/>
      <c r="B46" s="1258"/>
      <c r="C46" s="1258" t="s">
        <v>950</v>
      </c>
      <c r="D46" s="1034">
        <v>8.0000000000000099E-2</v>
      </c>
      <c r="E46" s="1034">
        <v>7.9999999999999905E-2</v>
      </c>
      <c r="F46" s="1034">
        <v>7.9999999999999905E-2</v>
      </c>
      <c r="G46" s="1034">
        <v>7.9999999999999793E-2</v>
      </c>
      <c r="H46" s="1034">
        <v>8.0000000000000293E-2</v>
      </c>
      <c r="I46" s="1034">
        <v>8.0000000000000293E-2</v>
      </c>
      <c r="J46" s="1034">
        <v>7.9999999999999905E-2</v>
      </c>
      <c r="K46" s="1034">
        <v>8.0000000000000196E-2</v>
      </c>
      <c r="L46" s="1034">
        <v>7.9999999999999905E-2</v>
      </c>
      <c r="M46" s="1034">
        <v>8.0000000000000196E-2</v>
      </c>
      <c r="N46" s="1034">
        <v>8.0000000000000404E-2</v>
      </c>
      <c r="O46" s="1034">
        <v>7.9999999999999793E-2</v>
      </c>
      <c r="P46" s="1034">
        <v>0.08</v>
      </c>
      <c r="Q46" s="1034">
        <v>8.0000000000000404E-2</v>
      </c>
      <c r="R46" s="1164">
        <v>0.08</v>
      </c>
    </row>
    <row r="47" spans="1:18" ht="15" x14ac:dyDescent="0.25">
      <c r="A47" s="1248"/>
      <c r="B47" s="1258"/>
      <c r="C47" s="1258" t="s">
        <v>595</v>
      </c>
      <c r="D47" s="1259">
        <v>46.0132489094132</v>
      </c>
      <c r="E47" s="1259">
        <v>46.0056866629781</v>
      </c>
      <c r="F47" s="1259">
        <v>45.986503247683501</v>
      </c>
      <c r="G47" s="1259">
        <v>45.9669290773843</v>
      </c>
      <c r="H47" s="1259">
        <v>45.632706437150503</v>
      </c>
      <c r="I47" s="1259">
        <v>45.401014127487102</v>
      </c>
      <c r="J47" s="1259">
        <v>45.1387254633932</v>
      </c>
      <c r="K47" s="1259">
        <v>44.8521837639138</v>
      </c>
      <c r="L47" s="1259">
        <v>44.546415402918797</v>
      </c>
      <c r="M47" s="1259">
        <v>44.530294138475803</v>
      </c>
      <c r="N47" s="1259">
        <v>44.819291013782703</v>
      </c>
      <c r="O47" s="1259">
        <v>44.020580169768898</v>
      </c>
      <c r="P47" s="1259">
        <v>44.681821480400899</v>
      </c>
      <c r="Q47" s="1259">
        <v>44.717211380723299</v>
      </c>
      <c r="R47" s="1164">
        <v>44.6</v>
      </c>
    </row>
    <row r="48" spans="1:18" ht="15" x14ac:dyDescent="0.25">
      <c r="A48" s="1248"/>
      <c r="B48" s="1258"/>
      <c r="C48" s="1258" t="s">
        <v>949</v>
      </c>
      <c r="D48" s="1196">
        <v>0.01</v>
      </c>
      <c r="E48" s="1196">
        <v>9.9999999999999898E-3</v>
      </c>
      <c r="F48" s="1196">
        <v>9.9999999999999898E-3</v>
      </c>
      <c r="G48" s="1196">
        <v>9.9999999999999794E-3</v>
      </c>
      <c r="H48" s="1196">
        <v>0.01</v>
      </c>
      <c r="I48" s="1196">
        <v>0.01</v>
      </c>
      <c r="J48" s="1196">
        <v>0.01</v>
      </c>
      <c r="K48" s="1196">
        <v>0.01</v>
      </c>
      <c r="L48" s="1196">
        <v>0.01</v>
      </c>
      <c r="M48" s="1196">
        <v>0.01</v>
      </c>
      <c r="N48" s="1196">
        <v>0.01</v>
      </c>
      <c r="O48" s="1196">
        <v>9.9999999999999707E-3</v>
      </c>
      <c r="P48" s="1196">
        <v>9.9999999999999898E-3</v>
      </c>
      <c r="Q48" s="1196">
        <v>0.01</v>
      </c>
      <c r="R48" s="1196">
        <v>0.01</v>
      </c>
    </row>
    <row r="49" spans="1:18" ht="15" x14ac:dyDescent="0.25">
      <c r="A49" s="1248"/>
      <c r="B49" s="1258"/>
      <c r="C49" s="1258" t="s">
        <v>593</v>
      </c>
      <c r="D49" s="1034">
        <v>4.2735886246375596</v>
      </c>
      <c r="E49" s="1034">
        <v>3.95325514627977</v>
      </c>
      <c r="F49" s="1034">
        <v>3.6099124676432299</v>
      </c>
      <c r="G49" s="1034">
        <v>3.2772172946213298</v>
      </c>
      <c r="H49" s="1034">
        <v>2.9502439469489898</v>
      </c>
      <c r="I49" s="1034">
        <v>2.8855851139269801</v>
      </c>
      <c r="J49" s="1034">
        <v>2.8220436201129502</v>
      </c>
      <c r="K49" s="1034">
        <v>2.7598516201775198</v>
      </c>
      <c r="L49" s="1034">
        <v>2.6991924324843799</v>
      </c>
      <c r="M49" s="1034">
        <v>2.2737632960601899</v>
      </c>
      <c r="N49" s="1034">
        <v>2.2463721065805</v>
      </c>
      <c r="O49" s="1034">
        <v>2.2699484377964199</v>
      </c>
      <c r="P49" s="1034">
        <v>2.2751319848034099</v>
      </c>
      <c r="Q49" s="1034">
        <v>2.2766582820377801</v>
      </c>
      <c r="R49" s="1164">
        <v>2.27</v>
      </c>
    </row>
    <row r="50" spans="1:18" ht="15" x14ac:dyDescent="0.25">
      <c r="A50" s="1248"/>
      <c r="C50" s="1258" t="s">
        <v>952</v>
      </c>
      <c r="D50" s="1247">
        <v>3172.61</v>
      </c>
      <c r="E50" s="1247">
        <v>3172.61</v>
      </c>
      <c r="F50" s="1247">
        <v>3172.61</v>
      </c>
      <c r="G50" s="1247">
        <v>3172.61</v>
      </c>
      <c r="H50" s="1247">
        <v>3172.61</v>
      </c>
      <c r="I50" s="1247">
        <v>3172.61</v>
      </c>
      <c r="J50" s="1247">
        <v>3172.61</v>
      </c>
      <c r="K50" s="1247">
        <v>3172.61</v>
      </c>
      <c r="L50" s="1247">
        <v>3172.61</v>
      </c>
      <c r="M50" s="1247">
        <v>3172.61</v>
      </c>
      <c r="N50" s="1247">
        <v>3172.61</v>
      </c>
      <c r="O50" s="1247">
        <v>3172.61</v>
      </c>
      <c r="P50" s="1247">
        <v>3172.61</v>
      </c>
      <c r="Q50" s="1247">
        <v>3172.61</v>
      </c>
      <c r="R50" s="1164">
        <v>3170</v>
      </c>
    </row>
    <row r="51" spans="1:18" ht="15" x14ac:dyDescent="0.25">
      <c r="A51" s="1248"/>
      <c r="B51" s="1258"/>
      <c r="C51" s="1258" t="s">
        <v>1109</v>
      </c>
      <c r="D51" s="1196">
        <v>9.0000000000000095E-4</v>
      </c>
      <c r="E51" s="1196">
        <v>8.99999999999999E-4</v>
      </c>
      <c r="F51" s="1196">
        <v>8.99999999999999E-4</v>
      </c>
      <c r="G51" s="1196">
        <v>8.9999999999999802E-4</v>
      </c>
      <c r="H51" s="1196">
        <v>9.0000000000000204E-4</v>
      </c>
      <c r="I51" s="1196">
        <v>9.0000000000000399E-4</v>
      </c>
      <c r="J51" s="1196">
        <v>8.9999999999999998E-4</v>
      </c>
      <c r="K51" s="1196">
        <v>9.0000000000000095E-4</v>
      </c>
      <c r="L51" s="1196">
        <v>8.99999999999999E-4</v>
      </c>
      <c r="M51" s="1196">
        <v>9.0000000000000095E-4</v>
      </c>
      <c r="N51" s="1196">
        <v>9.0000000000000399E-4</v>
      </c>
      <c r="O51" s="1196">
        <v>8.9999999999999596E-4</v>
      </c>
      <c r="P51" s="1196">
        <v>8.9999999999999998E-4</v>
      </c>
      <c r="Q51" s="1196">
        <v>9.0000000000000399E-4</v>
      </c>
      <c r="R51" s="1196">
        <v>8.9999999999999998E-4</v>
      </c>
    </row>
    <row r="52" spans="1:18" ht="15" x14ac:dyDescent="0.25">
      <c r="A52" s="1248"/>
      <c r="B52" s="1258"/>
      <c r="C52" s="1258" t="s">
        <v>250</v>
      </c>
      <c r="D52" s="1034">
        <v>2.5504403583466799</v>
      </c>
      <c r="E52" s="1034">
        <v>2.4609375308274499</v>
      </c>
      <c r="F52" s="1034">
        <v>2.3136902114276099</v>
      </c>
      <c r="G52" s="1034">
        <v>2.15024781658007</v>
      </c>
      <c r="H52" s="1034">
        <v>1.9836482513856299</v>
      </c>
      <c r="I52" s="1034">
        <v>1.94506141135833</v>
      </c>
      <c r="J52" s="1034">
        <v>1.90596211221343</v>
      </c>
      <c r="K52" s="1034">
        <v>1.86667963898528</v>
      </c>
      <c r="L52" s="1034">
        <v>1.8274751290300699</v>
      </c>
      <c r="M52" s="1034">
        <v>1.6146268685315499</v>
      </c>
      <c r="N52" s="1034">
        <v>1.58073196450667</v>
      </c>
      <c r="O52" s="1034">
        <v>1.57548791399856</v>
      </c>
      <c r="P52" s="1034">
        <v>1.5840181362539001</v>
      </c>
      <c r="Q52" s="1034">
        <v>1.58448737190657</v>
      </c>
      <c r="R52" s="1164">
        <v>1.58</v>
      </c>
    </row>
    <row r="53" spans="1:18" x14ac:dyDescent="0.2">
      <c r="A53" s="1248"/>
    </row>
    <row r="54" spans="1:18" x14ac:dyDescent="0.2">
      <c r="A54" s="1045" t="s">
        <v>579</v>
      </c>
    </row>
    <row r="55" spans="1:18" x14ac:dyDescent="0.2">
      <c r="A55" s="1045" t="s">
        <v>1503</v>
      </c>
    </row>
    <row r="56" spans="1:18" x14ac:dyDescent="0.2">
      <c r="A56" s="1045" t="s">
        <v>1104</v>
      </c>
    </row>
    <row r="57" spans="1:18" x14ac:dyDescent="0.2">
      <c r="A57" s="539" t="s">
        <v>281</v>
      </c>
    </row>
  </sheetData>
  <mergeCells count="1">
    <mergeCell ref="A1:B1"/>
  </mergeCells>
  <hyperlinks>
    <hyperlink ref="A1" location="Contents!A1" display="To table of contents" xr:uid="{5D63365A-F7AA-4DB5-983B-2119F88C5302}"/>
    <hyperlink ref="A57" r:id="rId1" xr:uid="{1587A0A1-E6DD-4E86-970F-C8EFBA718D60}"/>
  </hyperlinks>
  <pageMargins left="0.57999999999999996" right="0.52" top="1" bottom="1" header="0.5" footer="0.5"/>
  <pageSetup paperSize="9" scale="54" orientation="landscape" r:id="rId2"/>
  <headerFooter alignWithMargins="0"/>
  <customProperties>
    <customPr name="EpmWorksheetKeyString_GUID" r:id="rId3"/>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4031-3AEF-43E8-B39E-D7D8841D8FCE}">
  <sheetPr>
    <tabColor theme="4" tint="0.79998168889431442"/>
    <pageSetUpPr fitToPage="1"/>
  </sheetPr>
  <dimension ref="A1:AH34"/>
  <sheetViews>
    <sheetView zoomScale="75" workbookViewId="0">
      <selection activeCell="AH30" sqref="AH30"/>
    </sheetView>
  </sheetViews>
  <sheetFormatPr defaultColWidth="10.6640625" defaultRowHeight="12.75" x14ac:dyDescent="0.2"/>
  <cols>
    <col min="1" max="1" width="6.5" style="1045" customWidth="1"/>
    <col min="2" max="2" width="32.33203125" style="1045" customWidth="1"/>
    <col min="3" max="3" width="17.33203125" style="1045" bestFit="1" customWidth="1"/>
    <col min="4" max="16384" width="10.6640625" style="1045"/>
  </cols>
  <sheetData>
    <row r="1" spans="1:34" ht="28.5" customHeight="1" x14ac:dyDescent="0.2">
      <c r="A1" s="1402" t="s">
        <v>2</v>
      </c>
      <c r="B1" s="1402"/>
    </row>
    <row r="2" spans="1:34" ht="20.25" x14ac:dyDescent="0.3">
      <c r="A2" s="745" t="s">
        <v>1112</v>
      </c>
      <c r="B2" s="746"/>
      <c r="C2" s="746"/>
      <c r="D2" s="1262"/>
      <c r="E2" s="1262"/>
      <c r="F2" s="1262"/>
      <c r="G2" s="1262"/>
      <c r="H2" s="1262"/>
      <c r="I2" s="1262"/>
      <c r="J2" s="1262"/>
      <c r="K2" s="1262"/>
      <c r="L2" s="1262"/>
      <c r="M2" s="1262"/>
      <c r="N2" s="1262"/>
      <c r="O2" s="1262"/>
      <c r="P2" s="1262"/>
      <c r="Q2" s="1262"/>
      <c r="R2" s="1262"/>
      <c r="S2" s="1262"/>
      <c r="T2" s="1262"/>
      <c r="U2" s="1262"/>
      <c r="V2" s="1262"/>
      <c r="W2" s="1262"/>
      <c r="X2" s="1262"/>
      <c r="Y2" s="1262"/>
      <c r="Z2" s="1262"/>
      <c r="AA2" s="1262"/>
      <c r="AB2" s="1262"/>
      <c r="AC2" s="1262"/>
      <c r="AD2" s="1262"/>
      <c r="AE2" s="1262"/>
    </row>
    <row r="3" spans="1:34" x14ac:dyDescent="0.2">
      <c r="A3" s="1262"/>
      <c r="B3" s="1262"/>
      <c r="C3" s="1262"/>
      <c r="D3" s="1261">
        <v>1990</v>
      </c>
      <c r="E3" s="1261">
        <v>1991</v>
      </c>
      <c r="F3" s="1261">
        <v>1992</v>
      </c>
      <c r="G3" s="1261">
        <v>1993</v>
      </c>
      <c r="H3" s="1261">
        <v>1994</v>
      </c>
      <c r="I3" s="1261">
        <v>1995</v>
      </c>
      <c r="J3" s="1261">
        <v>1996</v>
      </c>
      <c r="K3" s="1261">
        <v>1997</v>
      </c>
      <c r="L3" s="1261">
        <v>1998</v>
      </c>
      <c r="M3" s="1261">
        <v>1999</v>
      </c>
      <c r="N3" s="1261">
        <v>2000</v>
      </c>
      <c r="O3" s="1261">
        <v>2001</v>
      </c>
      <c r="P3" s="1261">
        <v>2002</v>
      </c>
      <c r="Q3" s="1261">
        <v>2003</v>
      </c>
      <c r="R3" s="1261">
        <v>2004</v>
      </c>
      <c r="S3" s="1261">
        <v>2005</v>
      </c>
      <c r="T3" s="1261">
        <v>2006</v>
      </c>
      <c r="U3" s="1261">
        <v>2007</v>
      </c>
      <c r="V3" s="1261">
        <v>2008</v>
      </c>
      <c r="W3" s="1261">
        <v>2009</v>
      </c>
      <c r="X3" s="1261">
        <v>2010</v>
      </c>
      <c r="Y3" s="1261">
        <v>2011</v>
      </c>
      <c r="Z3" s="1261">
        <v>2012</v>
      </c>
      <c r="AA3" s="1261">
        <v>2013</v>
      </c>
      <c r="AB3" s="1261">
        <v>2014</v>
      </c>
      <c r="AC3" s="1261">
        <v>2015</v>
      </c>
      <c r="AD3" s="1261">
        <v>2016</v>
      </c>
      <c r="AE3" s="1261">
        <v>2017</v>
      </c>
      <c r="AF3" s="1261">
        <v>2018</v>
      </c>
      <c r="AG3" s="1261">
        <v>2019</v>
      </c>
      <c r="AH3" s="1261">
        <v>2020</v>
      </c>
    </row>
    <row r="4" spans="1:34" x14ac:dyDescent="0.2">
      <c r="A4" s="1262"/>
      <c r="B4" s="1262"/>
      <c r="C4" s="1262"/>
      <c r="D4" s="1270"/>
      <c r="E4" s="1270"/>
      <c r="F4" s="1270"/>
      <c r="G4" s="1270"/>
      <c r="H4" s="1270"/>
      <c r="I4" s="1270"/>
      <c r="J4" s="1270"/>
      <c r="K4" s="1270"/>
      <c r="L4" s="1270"/>
      <c r="M4" s="1270"/>
      <c r="N4" s="1270"/>
      <c r="O4" s="1270"/>
      <c r="P4" s="1270"/>
      <c r="Q4" s="1270"/>
      <c r="R4" s="1270"/>
      <c r="S4" s="1270"/>
      <c r="T4" s="1270"/>
      <c r="U4" s="1270"/>
      <c r="V4" s="1270"/>
      <c r="W4" s="1270"/>
      <c r="X4" s="1270"/>
      <c r="Y4" s="1262"/>
      <c r="Z4" s="1262"/>
      <c r="AA4" s="1262"/>
      <c r="AB4" s="1262"/>
      <c r="AC4" s="1262"/>
      <c r="AD4" s="1262"/>
      <c r="AE4" s="1262"/>
      <c r="AF4" s="1262"/>
    </row>
    <row r="5" spans="1:34" ht="14.25" x14ac:dyDescent="0.2">
      <c r="A5" s="1265" t="s">
        <v>112</v>
      </c>
      <c r="D5" s="1262"/>
      <c r="E5" s="1262"/>
      <c r="F5" s="1262"/>
      <c r="G5" s="1262"/>
      <c r="H5" s="1262"/>
      <c r="I5" s="1262"/>
      <c r="J5" s="1262"/>
      <c r="K5" s="1262"/>
      <c r="L5" s="1262"/>
      <c r="M5" s="1262"/>
      <c r="N5" s="1262"/>
      <c r="O5" s="1262"/>
      <c r="P5" s="1262"/>
      <c r="Q5" s="1262"/>
      <c r="R5" s="1262"/>
      <c r="S5" s="1262"/>
      <c r="T5" s="1262"/>
      <c r="U5" s="1262"/>
      <c r="V5" s="1262"/>
      <c r="W5" s="1262"/>
      <c r="X5" s="1262"/>
      <c r="Y5" s="1262"/>
      <c r="Z5" s="1262"/>
      <c r="AA5" s="1262"/>
      <c r="AB5" s="1262"/>
      <c r="AC5" s="1262"/>
      <c r="AD5" s="1262"/>
      <c r="AE5" s="1262"/>
      <c r="AF5" s="1262"/>
    </row>
    <row r="6" spans="1:34" x14ac:dyDescent="0.2">
      <c r="B6" s="1045" t="s">
        <v>44</v>
      </c>
      <c r="C6" s="1076" t="s">
        <v>1113</v>
      </c>
      <c r="D6" s="1267">
        <v>13</v>
      </c>
      <c r="E6" s="1267">
        <v>12.5</v>
      </c>
      <c r="F6" s="1267">
        <v>11.9</v>
      </c>
      <c r="G6" s="1267">
        <v>11.8</v>
      </c>
      <c r="H6" s="1267">
        <v>12.5</v>
      </c>
      <c r="I6" s="1267">
        <v>14.1</v>
      </c>
      <c r="J6" s="1267">
        <v>13.5684454756381</v>
      </c>
      <c r="K6" s="1267">
        <v>14</v>
      </c>
      <c r="L6" s="1267">
        <v>14.7</v>
      </c>
      <c r="M6" s="1267">
        <v>15</v>
      </c>
      <c r="N6" s="1267">
        <v>14.7</v>
      </c>
      <c r="O6" s="1267">
        <v>14.7</v>
      </c>
      <c r="P6" s="1267">
        <v>12.5</v>
      </c>
      <c r="Q6" s="1267">
        <v>11.2</v>
      </c>
      <c r="R6" s="1267">
        <v>10.6</v>
      </c>
      <c r="S6" s="1267">
        <v>10.4</v>
      </c>
      <c r="T6" s="1267">
        <v>9.7999999999999794</v>
      </c>
      <c r="U6" s="1267">
        <v>8.4000000000000092</v>
      </c>
      <c r="V6" s="1267">
        <v>7.2999999999999803</v>
      </c>
      <c r="W6" s="1267">
        <v>6.6000000000000103</v>
      </c>
      <c r="X6" s="1267">
        <v>7.2000000000000099</v>
      </c>
      <c r="Y6" s="1267">
        <v>6.7000000000000197</v>
      </c>
      <c r="Z6" s="1267">
        <v>5.4</v>
      </c>
      <c r="AA6" s="1267">
        <v>6.1000000000000103</v>
      </c>
      <c r="AB6" s="1267">
        <v>5.6000000000000201</v>
      </c>
      <c r="AC6" s="1267">
        <v>6.7999999999999803</v>
      </c>
      <c r="AD6" s="1267">
        <v>6.7999999999999803</v>
      </c>
      <c r="AE6" s="1267">
        <v>5.6999999999999797</v>
      </c>
      <c r="AF6" s="1267">
        <v>5.5156032000000002</v>
      </c>
      <c r="AG6" s="1266">
        <v>6.1</v>
      </c>
      <c r="AH6" s="1266">
        <f>6844.54/1000</f>
        <v>6.8445400000000003</v>
      </c>
    </row>
    <row r="7" spans="1:34" x14ac:dyDescent="0.2">
      <c r="B7" s="1045" t="s">
        <v>63</v>
      </c>
      <c r="C7" s="1264" t="s">
        <v>113</v>
      </c>
      <c r="D7" s="1267">
        <v>2.8943129999999999</v>
      </c>
      <c r="E7" s="1267">
        <v>3.0241600000000002</v>
      </c>
      <c r="F7" s="1267">
        <v>3.1375660000000001</v>
      </c>
      <c r="G7" s="1267">
        <v>3.23285</v>
      </c>
      <c r="H7" s="1267">
        <v>3.0408059999999999</v>
      </c>
      <c r="I7" s="1267">
        <v>3.555069</v>
      </c>
      <c r="J7" s="1267">
        <v>3.4720849999999999</v>
      </c>
      <c r="K7" s="1267">
        <v>3.6864330000000001</v>
      </c>
      <c r="L7" s="1267">
        <v>3.0548280000000001</v>
      </c>
      <c r="M7" s="1267">
        <v>3.1851259999999999</v>
      </c>
      <c r="N7" s="1267">
        <v>2.9715569999999998</v>
      </c>
      <c r="O7" s="1267">
        <v>2.6647949999999998</v>
      </c>
      <c r="P7" s="1267">
        <v>2.0671789999999999</v>
      </c>
      <c r="Q7" s="1267">
        <v>1.9741500000000001</v>
      </c>
      <c r="R7" s="1267">
        <v>1.883704</v>
      </c>
      <c r="S7" s="1267">
        <v>1.901006</v>
      </c>
      <c r="T7" s="1267">
        <v>1.862384</v>
      </c>
      <c r="U7" s="1267">
        <v>1.758777</v>
      </c>
      <c r="V7" s="1267">
        <v>1.9564790000000001</v>
      </c>
      <c r="W7" s="1267">
        <v>2.157502</v>
      </c>
      <c r="X7" s="1267">
        <v>1.683829</v>
      </c>
      <c r="Y7" s="1267">
        <v>0.83799900000000005</v>
      </c>
      <c r="Z7" s="1267">
        <v>0.56551300000000004</v>
      </c>
      <c r="AA7" s="1267">
        <v>0.87190599999999996</v>
      </c>
      <c r="AB7" s="1267">
        <v>1.370835</v>
      </c>
      <c r="AC7" s="1267">
        <v>0.98399999999999999</v>
      </c>
      <c r="AD7" s="1267">
        <v>0.78720000000000001</v>
      </c>
      <c r="AE7" s="1267">
        <v>0.78720000000000001</v>
      </c>
      <c r="AF7" s="1267">
        <v>0.73799999999999999</v>
      </c>
      <c r="AG7" s="1266">
        <v>0.3</v>
      </c>
      <c r="AH7" s="1266">
        <v>0</v>
      </c>
    </row>
    <row r="8" spans="1:34" x14ac:dyDescent="0.2">
      <c r="C8" s="1076"/>
      <c r="D8" s="1262"/>
      <c r="E8" s="1262"/>
      <c r="F8" s="1262"/>
      <c r="G8" s="1262"/>
      <c r="H8" s="1262"/>
      <c r="I8" s="1262"/>
      <c r="J8" s="1262"/>
      <c r="K8" s="1262"/>
      <c r="L8" s="1262"/>
      <c r="M8" s="1262"/>
      <c r="N8" s="1262"/>
      <c r="O8" s="1262"/>
      <c r="P8" s="1262"/>
      <c r="Q8" s="1262"/>
      <c r="R8" s="1262"/>
      <c r="S8" s="1262"/>
      <c r="T8" s="1262"/>
      <c r="U8" s="1262"/>
      <c r="V8" s="1262"/>
      <c r="W8" s="1262"/>
      <c r="X8" s="1262"/>
      <c r="Y8" s="1262"/>
      <c r="Z8" s="1262"/>
      <c r="AA8" s="1262"/>
      <c r="AB8" s="1262"/>
      <c r="AC8" s="1262"/>
      <c r="AD8" s="1262"/>
      <c r="AE8" s="1262"/>
      <c r="AF8" s="1262"/>
      <c r="AH8" s="1269"/>
    </row>
    <row r="9" spans="1:34" ht="14.25" x14ac:dyDescent="0.2">
      <c r="A9" s="1265" t="s">
        <v>1114</v>
      </c>
      <c r="C9" s="1076"/>
      <c r="D9" s="1262"/>
      <c r="E9" s="1262"/>
      <c r="F9" s="1262"/>
      <c r="G9" s="1262"/>
      <c r="H9" s="1262"/>
      <c r="I9" s="1262"/>
      <c r="J9" s="1262"/>
      <c r="K9" s="1262"/>
      <c r="L9" s="1262"/>
      <c r="M9" s="1262"/>
      <c r="N9" s="1262"/>
      <c r="O9" s="1262"/>
      <c r="P9" s="1262"/>
      <c r="Q9" s="1262"/>
      <c r="R9" s="1262"/>
      <c r="S9" s="1262"/>
      <c r="T9" s="1262"/>
      <c r="U9" s="1262"/>
      <c r="V9" s="1262"/>
      <c r="W9" s="1262"/>
      <c r="X9" s="1262"/>
      <c r="Y9" s="1262"/>
      <c r="Z9" s="1262"/>
      <c r="AA9" s="1262"/>
      <c r="AB9" s="1262"/>
      <c r="AC9" s="1262"/>
      <c r="AD9" s="1262"/>
      <c r="AE9" s="1262"/>
      <c r="AF9" s="1262"/>
    </row>
    <row r="10" spans="1:34" x14ac:dyDescent="0.2">
      <c r="B10" s="1268" t="s">
        <v>593</v>
      </c>
      <c r="C10" s="1076" t="s">
        <v>1105</v>
      </c>
      <c r="D10" s="1263">
        <v>4.0996299412692094</v>
      </c>
      <c r="E10" s="1263">
        <v>4.0441937780489452</v>
      </c>
      <c r="F10" s="1263">
        <v>3.9864967653685346</v>
      </c>
      <c r="G10" s="1263">
        <v>3.9274313918284043</v>
      </c>
      <c r="H10" s="1263">
        <v>3.8677117979322149</v>
      </c>
      <c r="I10" s="1263">
        <v>3.8074786506653746</v>
      </c>
      <c r="J10" s="1263">
        <v>3.7461055048444045</v>
      </c>
      <c r="K10" s="1263">
        <v>3.6848192344132853</v>
      </c>
      <c r="L10" s="1263">
        <v>3.6192785888251837</v>
      </c>
      <c r="M10" s="1263">
        <v>3.5538845461309005</v>
      </c>
      <c r="N10" s="1263">
        <v>3.4898910123904194</v>
      </c>
      <c r="O10" s="1263">
        <v>3.4283928507490313</v>
      </c>
      <c r="P10" s="1263">
        <v>3.3666840379499283</v>
      </c>
      <c r="Q10" s="1263">
        <v>3.3071603350841281</v>
      </c>
      <c r="R10" s="1263">
        <v>3.2442523786180253</v>
      </c>
      <c r="S10" s="1263">
        <v>3.1851500864053377</v>
      </c>
      <c r="T10" s="1263">
        <v>3.1245495451846406</v>
      </c>
      <c r="U10" s="1263">
        <v>3.0663156015747979</v>
      </c>
      <c r="V10" s="1263">
        <v>2.996020320029007</v>
      </c>
      <c r="W10" s="1263">
        <v>2.9333399894047951</v>
      </c>
      <c r="X10" s="1263">
        <v>2.8648124023760859</v>
      </c>
      <c r="Y10" s="1263">
        <v>2.8029635363331993</v>
      </c>
      <c r="Z10" s="1263">
        <v>2.7459263026665184</v>
      </c>
      <c r="AA10" s="1263">
        <v>2.6996863620428604</v>
      </c>
      <c r="AB10" s="1263">
        <v>2.6456585999376458</v>
      </c>
      <c r="AC10" s="1263">
        <v>2.3680019598816973</v>
      </c>
      <c r="AD10" s="1263">
        <v>2.2907339619480833</v>
      </c>
      <c r="AE10" s="1263">
        <v>2.3213091659070817</v>
      </c>
      <c r="AF10" s="1263">
        <v>2.3735650291583914</v>
      </c>
      <c r="AG10" s="1269">
        <v>2.8984284164652281</v>
      </c>
      <c r="AH10" s="1269">
        <v>2.37</v>
      </c>
    </row>
    <row r="11" spans="1:34" x14ac:dyDescent="0.2">
      <c r="B11" s="1268" t="s">
        <v>595</v>
      </c>
      <c r="C11" s="1264" t="s">
        <v>1115</v>
      </c>
      <c r="D11" s="1263">
        <v>49.068609449431605</v>
      </c>
      <c r="E11" s="1263">
        <v>49.068009240285491</v>
      </c>
      <c r="F11" s="1263">
        <v>49.066966813486061</v>
      </c>
      <c r="G11" s="1263">
        <v>49.065525819272423</v>
      </c>
      <c r="H11" s="1263">
        <v>49.063762864548799</v>
      </c>
      <c r="I11" s="1263">
        <v>49.061707757450691</v>
      </c>
      <c r="J11" s="1263">
        <v>49.057358796467817</v>
      </c>
      <c r="K11" s="1263">
        <v>49.049849919549388</v>
      </c>
      <c r="L11" s="1263">
        <v>49.04580873393499</v>
      </c>
      <c r="M11" s="1263">
        <v>49.041073153718514</v>
      </c>
      <c r="N11" s="1263">
        <v>49.036138448989341</v>
      </c>
      <c r="O11" s="1263">
        <v>48.989897873618538</v>
      </c>
      <c r="P11" s="1263">
        <v>48.957096975225433</v>
      </c>
      <c r="Q11" s="1263">
        <v>48.935313183669514</v>
      </c>
      <c r="R11" s="1263">
        <v>48.90634989234232</v>
      </c>
      <c r="S11" s="1263">
        <v>48.91570913094769</v>
      </c>
      <c r="T11" s="1263">
        <v>48.914884836277324</v>
      </c>
      <c r="U11" s="1263">
        <v>48.083329430378782</v>
      </c>
      <c r="V11" s="1263">
        <v>47.399956405711634</v>
      </c>
      <c r="W11" s="1263">
        <v>47.316788471972373</v>
      </c>
      <c r="X11" s="1263">
        <v>46.979207349067167</v>
      </c>
      <c r="Y11" s="1263">
        <v>46.507063873057049</v>
      </c>
      <c r="Z11" s="1263">
        <v>46.196874094445668</v>
      </c>
      <c r="AA11" s="1263">
        <v>45.824560233318451</v>
      </c>
      <c r="AB11" s="1263">
        <v>45.392599476377121</v>
      </c>
      <c r="AC11" s="1263">
        <v>46.83467477725722</v>
      </c>
      <c r="AD11" s="1263">
        <v>46.014465630416865</v>
      </c>
      <c r="AE11" s="1263">
        <v>45.377172059155789</v>
      </c>
      <c r="AF11" s="1263">
        <v>46.461069786390148</v>
      </c>
      <c r="AG11" s="1269">
        <v>52.897980818480377</v>
      </c>
      <c r="AH11" s="1269">
        <v>45.9</v>
      </c>
    </row>
    <row r="12" spans="1:34" x14ac:dyDescent="0.2">
      <c r="B12" s="1268" t="s">
        <v>250</v>
      </c>
      <c r="C12" s="1264" t="s">
        <v>1115</v>
      </c>
      <c r="D12" s="1263">
        <v>2.5937053233442864</v>
      </c>
      <c r="E12" s="1263">
        <v>2.58144415343794</v>
      </c>
      <c r="F12" s="1263">
        <v>2.5665596590486559</v>
      </c>
      <c r="G12" s="1263">
        <v>2.5497598177890781</v>
      </c>
      <c r="H12" s="1263">
        <v>2.5310153458535121</v>
      </c>
      <c r="I12" s="1263">
        <v>2.5120766570954856</v>
      </c>
      <c r="J12" s="1263">
        <v>2.4880572627180459</v>
      </c>
      <c r="K12" s="1263">
        <v>2.5071708241630133</v>
      </c>
      <c r="L12" s="1263">
        <v>2.4336661685276777</v>
      </c>
      <c r="M12" s="1263">
        <v>2.4028831037191409</v>
      </c>
      <c r="N12" s="1263">
        <v>2.3716983017277622</v>
      </c>
      <c r="O12" s="1263">
        <v>2.3295513303851472</v>
      </c>
      <c r="P12" s="1263">
        <v>2.2905455405363422</v>
      </c>
      <c r="Q12" s="1263">
        <v>2.2545195156282074</v>
      </c>
      <c r="R12" s="1263">
        <v>2.216404373911772</v>
      </c>
      <c r="S12" s="1263">
        <v>2.1913945016725398</v>
      </c>
      <c r="T12" s="1263">
        <v>2.1617201271569666</v>
      </c>
      <c r="U12" s="1263">
        <v>2.0923625451047454</v>
      </c>
      <c r="V12" s="1263">
        <v>2.0293465099801509</v>
      </c>
      <c r="W12" s="1263">
        <v>2.021262921896581</v>
      </c>
      <c r="X12" s="1263">
        <v>1.906272708686924</v>
      </c>
      <c r="Y12" s="1263">
        <v>1.8596559071365304</v>
      </c>
      <c r="Z12" s="1263">
        <v>1.8242070570366022</v>
      </c>
      <c r="AA12" s="1263">
        <v>1.7886357828895794</v>
      </c>
      <c r="AB12" s="1263">
        <v>1.7511271825875434</v>
      </c>
      <c r="AC12" s="1263">
        <v>1.6041645479438302</v>
      </c>
      <c r="AD12" s="1263">
        <v>1.5364897486216953</v>
      </c>
      <c r="AE12" s="1263">
        <v>1.5570504054467091</v>
      </c>
      <c r="AF12" s="1263">
        <v>1.5721824433521863</v>
      </c>
      <c r="AG12" s="1269">
        <v>1.5449020298070908</v>
      </c>
      <c r="AH12" s="1269">
        <v>1.55</v>
      </c>
    </row>
    <row r="13" spans="1:34" x14ac:dyDescent="0.2">
      <c r="B13" s="1268" t="s">
        <v>1108</v>
      </c>
      <c r="C13" s="1264" t="s">
        <v>1115</v>
      </c>
      <c r="D13" s="1267">
        <v>3.8013534929088064</v>
      </c>
      <c r="E13" s="1267">
        <v>3.7990398253121622</v>
      </c>
      <c r="F13" s="1267">
        <v>3.8096078310646821</v>
      </c>
      <c r="G13" s="1267">
        <v>3.8225870688083528</v>
      </c>
      <c r="H13" s="1267">
        <v>3.8370907785898094</v>
      </c>
      <c r="I13" s="1267">
        <v>3.8025593836027918</v>
      </c>
      <c r="J13" s="1267">
        <v>3.815504633444085</v>
      </c>
      <c r="K13" s="1267">
        <v>3.8206702572446387</v>
      </c>
      <c r="L13" s="1267">
        <v>3.8144314535056227</v>
      </c>
      <c r="M13" s="1267">
        <v>3.8057732636764436</v>
      </c>
      <c r="N13" s="1267">
        <v>3.8104415938645708</v>
      </c>
      <c r="O13" s="1267">
        <v>3.7775185804275813</v>
      </c>
      <c r="P13" s="1267">
        <v>3.7891600820450555</v>
      </c>
      <c r="Q13" s="1267">
        <v>3.7984671768897331</v>
      </c>
      <c r="R13" s="1267">
        <v>3.8046257199491622</v>
      </c>
      <c r="S13" s="1267">
        <v>3.7975727711812168</v>
      </c>
      <c r="T13" s="1267">
        <v>3.6901624623732023</v>
      </c>
      <c r="U13" s="1267">
        <v>3.8437871259616783</v>
      </c>
      <c r="V13" s="1267">
        <v>2.3277186484219881</v>
      </c>
      <c r="W13" s="1267">
        <v>2.3634334378077098</v>
      </c>
      <c r="X13" s="1267">
        <v>2.3213009628181278</v>
      </c>
      <c r="Y13" s="1267">
        <v>2.1578057952459755</v>
      </c>
      <c r="Z13" s="1267">
        <v>2.1964116758434544</v>
      </c>
      <c r="AA13" s="1267">
        <v>2.1719111186767019</v>
      </c>
      <c r="AB13" s="1267">
        <v>2.330974600337766</v>
      </c>
      <c r="AC13" s="1267">
        <v>1.9632751788691813</v>
      </c>
      <c r="AD13" s="1267">
        <v>1.9711617961285519</v>
      </c>
      <c r="AE13" s="1267">
        <v>2.0849739536144773</v>
      </c>
      <c r="AF13" s="1267">
        <v>2.1105038428044636</v>
      </c>
      <c r="AG13" s="1266">
        <v>2.4024038654831825</v>
      </c>
      <c r="AH13" s="1045">
        <v>2.02</v>
      </c>
    </row>
    <row r="14" spans="1:34" x14ac:dyDescent="0.2">
      <c r="B14" s="1268" t="s">
        <v>945</v>
      </c>
      <c r="C14" s="1264" t="s">
        <v>1115</v>
      </c>
      <c r="D14" s="1263">
        <v>4.1058013104026365</v>
      </c>
      <c r="E14" s="1263">
        <v>4.0355825273506261</v>
      </c>
      <c r="F14" s="1263">
        <v>3.9637480990116631</v>
      </c>
      <c r="G14" s="1263">
        <v>3.8911875704588845</v>
      </c>
      <c r="H14" s="1263">
        <v>3.8179623603581536</v>
      </c>
      <c r="I14" s="1263">
        <v>3.7461523563406063</v>
      </c>
      <c r="J14" s="1263">
        <v>3.672156929250554</v>
      </c>
      <c r="K14" s="1263">
        <v>3.5985912528681645</v>
      </c>
      <c r="L14" s="1263">
        <v>3.5225089550112734</v>
      </c>
      <c r="M14" s="1263">
        <v>3.4471730575433694</v>
      </c>
      <c r="N14" s="1263">
        <v>3.3735153649737555</v>
      </c>
      <c r="O14" s="1263">
        <v>3.3023268610419438</v>
      </c>
      <c r="P14" s="1263">
        <v>3.2320659313910185</v>
      </c>
      <c r="Q14" s="1263">
        <v>3.1642875846545162</v>
      </c>
      <c r="R14" s="1263">
        <v>3.0925195731311428</v>
      </c>
      <c r="S14" s="1263">
        <v>3.0239793712946521</v>
      </c>
      <c r="T14" s="1263">
        <v>2.9543852995935374</v>
      </c>
      <c r="U14" s="1263">
        <v>2.8878122368382431</v>
      </c>
      <c r="V14" s="1263">
        <v>2.8000087750889042</v>
      </c>
      <c r="W14" s="1263">
        <v>2.7222082353212733</v>
      </c>
      <c r="X14" s="1263">
        <v>2.6409360499424555</v>
      </c>
      <c r="Y14" s="1263">
        <v>2.5634618698544216</v>
      </c>
      <c r="Z14" s="1263">
        <v>2.4928273063437349</v>
      </c>
      <c r="AA14" s="1263">
        <v>2.4248351402533213</v>
      </c>
      <c r="AB14" s="1263">
        <v>2.3529944785453063</v>
      </c>
      <c r="AC14" s="1263">
        <v>2.0092198958003866</v>
      </c>
      <c r="AD14" s="1263">
        <v>1.9413558873326118</v>
      </c>
      <c r="AE14" s="1263">
        <v>1.9406418894788013</v>
      </c>
      <c r="AF14" s="1263">
        <v>1.9941415872297912</v>
      </c>
      <c r="AG14" s="1269">
        <v>2.3540838137738103</v>
      </c>
      <c r="AH14" s="1269">
        <v>1.96</v>
      </c>
    </row>
    <row r="15" spans="1:34" x14ac:dyDescent="0.2">
      <c r="B15" s="1268" t="s">
        <v>949</v>
      </c>
      <c r="C15" s="1264" t="s">
        <v>1115</v>
      </c>
      <c r="D15" s="1267">
        <v>1.0000000000000012E-2</v>
      </c>
      <c r="E15" s="1267">
        <v>9.9999999999999933E-3</v>
      </c>
      <c r="F15" s="1267">
        <v>9.9999999999999985E-3</v>
      </c>
      <c r="G15" s="1267">
        <v>9.9999999999999881E-3</v>
      </c>
      <c r="H15" s="1267">
        <v>9.9999999999999985E-3</v>
      </c>
      <c r="I15" s="1267">
        <v>9.9999999999999915E-3</v>
      </c>
      <c r="J15" s="1267">
        <v>9.9999999999999829E-3</v>
      </c>
      <c r="K15" s="1267">
        <v>9.9999999999999985E-3</v>
      </c>
      <c r="L15" s="1267">
        <v>9.999999999999995E-3</v>
      </c>
      <c r="M15" s="1267">
        <v>9.9999999999999915E-3</v>
      </c>
      <c r="N15" s="1267">
        <v>9.9999999999999985E-3</v>
      </c>
      <c r="O15" s="1267">
        <v>9.9999999999999863E-3</v>
      </c>
      <c r="P15" s="1267">
        <v>0.01</v>
      </c>
      <c r="Q15" s="1267">
        <v>1.0000000000000019E-2</v>
      </c>
      <c r="R15" s="1267">
        <v>9.9999999999999967E-3</v>
      </c>
      <c r="S15" s="1267">
        <v>9.9999999999999881E-3</v>
      </c>
      <c r="T15" s="1267">
        <v>1.0000000000000007E-2</v>
      </c>
      <c r="U15" s="1267">
        <v>9.9999999999999759E-3</v>
      </c>
      <c r="V15" s="1267">
        <v>1.0000000000000004E-2</v>
      </c>
      <c r="W15" s="1267">
        <v>1.0000000000000031E-2</v>
      </c>
      <c r="X15" s="1267">
        <v>1.0000000000000014E-2</v>
      </c>
      <c r="Y15" s="1267">
        <v>1.0000000000000014E-2</v>
      </c>
      <c r="Z15" s="1267">
        <v>9.9999999999999967E-3</v>
      </c>
      <c r="AA15" s="1267">
        <v>1.0000000000000028E-2</v>
      </c>
      <c r="AB15" s="1267">
        <v>9.9999999999999967E-3</v>
      </c>
      <c r="AC15" s="1267">
        <v>1.0000000000000018E-2</v>
      </c>
      <c r="AD15" s="1267">
        <v>1.0000000000000023E-2</v>
      </c>
      <c r="AE15" s="1267">
        <v>9.9999999999999811E-3</v>
      </c>
      <c r="AF15" s="1267">
        <v>9.9999999999999915E-3</v>
      </c>
      <c r="AG15" s="1266">
        <v>1.0000000000000002E-2</v>
      </c>
      <c r="AH15" s="1045">
        <v>0.01</v>
      </c>
    </row>
    <row r="16" spans="1:34" x14ac:dyDescent="0.2">
      <c r="B16" s="1268" t="s">
        <v>1116</v>
      </c>
      <c r="C16" s="1264" t="s">
        <v>1115</v>
      </c>
      <c r="D16" s="1263">
        <v>2.4640200571770698</v>
      </c>
      <c r="E16" s="1263">
        <v>2.45237194576604</v>
      </c>
      <c r="F16" s="1263">
        <v>2.4382316760962257</v>
      </c>
      <c r="G16" s="1263">
        <v>2.4222718268996286</v>
      </c>
      <c r="H16" s="1263">
        <v>2.4044645785608387</v>
      </c>
      <c r="I16" s="1263">
        <v>2.3864728242407152</v>
      </c>
      <c r="J16" s="1263">
        <v>2.3636543995821437</v>
      </c>
      <c r="K16" s="1263">
        <v>2.3818122829548614</v>
      </c>
      <c r="L16" s="1263">
        <v>2.3119828601012968</v>
      </c>
      <c r="M16" s="1263">
        <v>2.282738948533189</v>
      </c>
      <c r="N16" s="1263">
        <v>2.2531133866413722</v>
      </c>
      <c r="O16" s="1263">
        <v>2.2130737638658875</v>
      </c>
      <c r="P16" s="1263">
        <v>2.1760182635095253</v>
      </c>
      <c r="Q16" s="1263">
        <v>2.1417935398467862</v>
      </c>
      <c r="R16" s="1263">
        <v>2.105584155216186</v>
      </c>
      <c r="S16" s="1263">
        <v>2.0818247765889155</v>
      </c>
      <c r="T16" s="1263">
        <v>2.0536341207991149</v>
      </c>
      <c r="U16" s="1263">
        <v>1.9877444178495061</v>
      </c>
      <c r="V16" s="1263">
        <v>1.927879184481144</v>
      </c>
      <c r="W16" s="1263">
        <v>1.9201997758017519</v>
      </c>
      <c r="X16" s="1263">
        <v>1.8109590732525773</v>
      </c>
      <c r="Y16" s="1263">
        <v>1.7666731117797028</v>
      </c>
      <c r="Z16" s="1263">
        <v>1.7329967041847738</v>
      </c>
      <c r="AA16" s="1263">
        <v>1.6992039937451018</v>
      </c>
      <c r="AB16" s="1263">
        <v>1.6635708234581663</v>
      </c>
      <c r="AC16" s="1263">
        <v>1.5239563205466393</v>
      </c>
      <c r="AD16" s="1263">
        <v>1.4596652611906096</v>
      </c>
      <c r="AE16" s="1263">
        <v>1.4791978851743721</v>
      </c>
      <c r="AF16" s="1263">
        <v>1.4935733211845761</v>
      </c>
      <c r="AG16" s="1269">
        <v>1.4676569283167351</v>
      </c>
      <c r="AH16" s="1269">
        <v>1.47</v>
      </c>
    </row>
    <row r="17" spans="1:34" x14ac:dyDescent="0.2">
      <c r="B17" s="1268" t="s">
        <v>951</v>
      </c>
      <c r="C17" s="1264" t="s">
        <v>1115</v>
      </c>
      <c r="D17" s="1267">
        <v>0.86240702001197544</v>
      </c>
      <c r="E17" s="1267">
        <v>0.85833018101811376</v>
      </c>
      <c r="F17" s="1267">
        <v>0.85338108663367929</v>
      </c>
      <c r="G17" s="1267">
        <v>0.84779513941486839</v>
      </c>
      <c r="H17" s="1267">
        <v>0.84156260249629178</v>
      </c>
      <c r="I17" s="1267">
        <v>0.83526548848425008</v>
      </c>
      <c r="J17" s="1267">
        <v>0.82727903985374929</v>
      </c>
      <c r="K17" s="1267">
        <v>0.8336342990342015</v>
      </c>
      <c r="L17" s="1267">
        <v>0.80919400103545269</v>
      </c>
      <c r="M17" s="1267">
        <v>0.79895863198661454</v>
      </c>
      <c r="N17" s="1267">
        <v>0.78858968532448059</v>
      </c>
      <c r="O17" s="1267">
        <v>0.7745758173530608</v>
      </c>
      <c r="P17" s="1267">
        <v>0.76160639222833459</v>
      </c>
      <c r="Q17" s="1267">
        <v>0.74962773894637624</v>
      </c>
      <c r="R17" s="1267">
        <v>0.73695445432566398</v>
      </c>
      <c r="S17" s="1267">
        <v>0.72863867180611785</v>
      </c>
      <c r="T17" s="1267">
        <v>0.7187719422796911</v>
      </c>
      <c r="U17" s="1267">
        <v>0.6957105462473282</v>
      </c>
      <c r="V17" s="1267">
        <v>0.67475771456840083</v>
      </c>
      <c r="W17" s="1267">
        <v>0.67206992153061296</v>
      </c>
      <c r="X17" s="1267">
        <v>0.63383567563840237</v>
      </c>
      <c r="Y17" s="1267">
        <v>0.61833558912289754</v>
      </c>
      <c r="Z17" s="1267">
        <v>0.60654884646467089</v>
      </c>
      <c r="AA17" s="1267">
        <v>0.59472139781078515</v>
      </c>
      <c r="AB17" s="1267">
        <v>0.58224978821035711</v>
      </c>
      <c r="AC17" s="1267">
        <v>0.533384712191324</v>
      </c>
      <c r="AD17" s="1267">
        <v>0.51088284141671347</v>
      </c>
      <c r="AE17" s="1267">
        <v>0.51771925981103117</v>
      </c>
      <c r="AF17" s="1267">
        <v>0.52275066241460255</v>
      </c>
      <c r="AG17" s="1266">
        <v>0.51367992491085768</v>
      </c>
      <c r="AH17" s="1266">
        <v>0.51500000000000001</v>
      </c>
    </row>
    <row r="18" spans="1:34" x14ac:dyDescent="0.2">
      <c r="C18" s="1076"/>
      <c r="D18" s="1262"/>
      <c r="E18" s="1262"/>
      <c r="F18" s="1262"/>
      <c r="G18" s="1262"/>
      <c r="H18" s="1262"/>
      <c r="I18" s="1262"/>
      <c r="J18" s="1262"/>
      <c r="K18" s="1262"/>
      <c r="L18" s="1262"/>
      <c r="M18" s="1262"/>
      <c r="N18" s="1262"/>
      <c r="O18" s="1262"/>
      <c r="P18" s="1262"/>
      <c r="Q18" s="1262"/>
      <c r="R18" s="1262"/>
      <c r="S18" s="1262"/>
      <c r="T18" s="1262"/>
      <c r="U18" s="1262"/>
      <c r="V18" s="1262"/>
      <c r="W18" s="1262"/>
      <c r="X18" s="1262"/>
      <c r="Y18" s="1262"/>
      <c r="Z18" s="1262"/>
      <c r="AA18" s="1262"/>
      <c r="AB18" s="1262"/>
      <c r="AC18" s="1262"/>
      <c r="AD18" s="1262"/>
      <c r="AE18" s="1262"/>
      <c r="AF18" s="1262"/>
    </row>
    <row r="19" spans="1:34" x14ac:dyDescent="0.2">
      <c r="A19" s="1265" t="s">
        <v>1117</v>
      </c>
      <c r="C19" s="1076"/>
      <c r="D19" s="1262"/>
      <c r="E19" s="1262"/>
      <c r="F19" s="1262"/>
      <c r="G19" s="1262"/>
      <c r="H19" s="1262"/>
      <c r="I19" s="1262"/>
      <c r="J19" s="1262"/>
      <c r="K19" s="1262"/>
      <c r="L19" s="1262"/>
      <c r="M19" s="1262"/>
      <c r="N19" s="1262"/>
      <c r="O19" s="1262"/>
      <c r="P19" s="1262"/>
      <c r="Q19" s="1262"/>
      <c r="R19" s="1262"/>
      <c r="S19" s="1262"/>
      <c r="T19" s="1262"/>
      <c r="U19" s="1262"/>
      <c r="V19" s="1262"/>
      <c r="W19" s="1262"/>
      <c r="X19" s="1262"/>
      <c r="Y19" s="1262"/>
      <c r="Z19" s="1262"/>
      <c r="AA19" s="1262"/>
      <c r="AB19" s="1262"/>
      <c r="AC19" s="1262"/>
      <c r="AD19" s="1262"/>
      <c r="AE19" s="1262"/>
      <c r="AF19" s="1262"/>
    </row>
    <row r="20" spans="1:34" x14ac:dyDescent="0.2">
      <c r="B20" s="1268" t="s">
        <v>593</v>
      </c>
      <c r="C20" s="1076" t="s">
        <v>1105</v>
      </c>
      <c r="D20" s="1263">
        <v>3.136885323267343</v>
      </c>
      <c r="E20" s="1263">
        <v>3.1368856754656211</v>
      </c>
      <c r="F20" s="1263">
        <v>3.1368855514246605</v>
      </c>
      <c r="G20" s="1263">
        <v>3.1368854344309511</v>
      </c>
      <c r="H20" s="1263">
        <v>3.1368853232673448</v>
      </c>
      <c r="I20" s="1263">
        <v>3.1368862029729123</v>
      </c>
      <c r="J20" s="1263">
        <v>3.1374768029900566</v>
      </c>
      <c r="K20" s="1263">
        <v>3.1360791866941589</v>
      </c>
      <c r="L20" s="1263">
        <v>3.1361044071615516</v>
      </c>
      <c r="M20" s="1263">
        <v>3.1357628259402945</v>
      </c>
      <c r="N20" s="1263">
        <v>3.1353509326867974</v>
      </c>
      <c r="O20" s="1263">
        <v>3.1248217641038347</v>
      </c>
      <c r="P20" s="1263">
        <v>3.1112703654273468</v>
      </c>
      <c r="Q20" s="1263">
        <v>3.0958748166092445</v>
      </c>
      <c r="R20" s="1263">
        <v>3.056210694042016</v>
      </c>
      <c r="S20" s="1263">
        <v>3.0785342974699788</v>
      </c>
      <c r="T20" s="1263">
        <v>3.0773118414907192</v>
      </c>
      <c r="U20" s="1263">
        <v>3.1643487423765806</v>
      </c>
      <c r="V20" s="1263">
        <v>3.3682020636347425</v>
      </c>
      <c r="W20" s="1263">
        <v>3.4255314337737954</v>
      </c>
      <c r="X20" s="1263">
        <v>2.9847573379273431</v>
      </c>
      <c r="Y20" s="1263">
        <v>3.0372861173419774</v>
      </c>
      <c r="Z20" s="1263">
        <v>3.1351433106500917</v>
      </c>
      <c r="AA20" s="1263">
        <v>3.192770587016736</v>
      </c>
      <c r="AB20" s="1263">
        <v>3.5778808494276362</v>
      </c>
      <c r="AC20" s="1263">
        <v>3.2953418953694098</v>
      </c>
      <c r="AD20" s="1263">
        <v>3.2905504304439486</v>
      </c>
      <c r="AE20" s="1263">
        <v>3.7506415281435208</v>
      </c>
      <c r="AF20" s="1263">
        <v>3.7337755919024582</v>
      </c>
      <c r="AG20" s="1269">
        <v>4.0454770063636651</v>
      </c>
      <c r="AH20" s="1269">
        <v>3.41</v>
      </c>
    </row>
    <row r="21" spans="1:34" x14ac:dyDescent="0.2">
      <c r="B21" s="1268" t="s">
        <v>595</v>
      </c>
      <c r="C21" s="1264" t="s">
        <v>1115</v>
      </c>
      <c r="D21" s="1263">
        <v>81.569790941251838</v>
      </c>
      <c r="E21" s="1263">
        <v>81.569800091451896</v>
      </c>
      <c r="F21" s="1263">
        <v>81.569796876504313</v>
      </c>
      <c r="G21" s="1263">
        <v>81.569793821850183</v>
      </c>
      <c r="H21" s="1263">
        <v>81.569790941251426</v>
      </c>
      <c r="I21" s="1263">
        <v>81.569813804899511</v>
      </c>
      <c r="J21" s="1263">
        <v>81.552259920288733</v>
      </c>
      <c r="K21" s="1263">
        <v>81.503302163998796</v>
      </c>
      <c r="L21" s="1263">
        <v>81.497883839420723</v>
      </c>
      <c r="M21" s="1263">
        <v>81.487444156477295</v>
      </c>
      <c r="N21" s="1263">
        <v>81.477064561226555</v>
      </c>
      <c r="O21" s="1263">
        <v>81.293837037301856</v>
      </c>
      <c r="P21" s="1263">
        <v>81.065848837134865</v>
      </c>
      <c r="Q21" s="1263">
        <v>80.834765410225742</v>
      </c>
      <c r="R21" s="1263">
        <v>80.166956542863446</v>
      </c>
      <c r="S21" s="1263">
        <v>80.529956681894461</v>
      </c>
      <c r="T21" s="1263">
        <v>80.505147901834903</v>
      </c>
      <c r="U21" s="1263">
        <v>80.936489260403135</v>
      </c>
      <c r="V21" s="1263">
        <v>79.885553705958486</v>
      </c>
      <c r="W21" s="1263">
        <v>78.694274593086803</v>
      </c>
      <c r="X21" s="1263">
        <v>77.508573329949698</v>
      </c>
      <c r="Y21" s="1263">
        <v>74.018944037330797</v>
      </c>
      <c r="Z21" s="1263">
        <v>72.721655246041337</v>
      </c>
      <c r="AA21" s="1263">
        <v>72.238941363891996</v>
      </c>
      <c r="AB21" s="1263">
        <v>72.029049227852823</v>
      </c>
      <c r="AC21" s="1263">
        <v>64.951172379334977</v>
      </c>
      <c r="AD21" s="1263">
        <v>60.742341098292115</v>
      </c>
      <c r="AE21" s="1263">
        <v>65.254568945299596</v>
      </c>
      <c r="AF21" s="1263">
        <v>61.788860411406468</v>
      </c>
      <c r="AG21" s="1269">
        <v>69.008675128684885</v>
      </c>
      <c r="AH21" s="1269">
        <v>59.6</v>
      </c>
    </row>
    <row r="22" spans="1:34" x14ac:dyDescent="0.2">
      <c r="B22" s="1268" t="s">
        <v>250</v>
      </c>
      <c r="C22" s="1264" t="s">
        <v>1115</v>
      </c>
      <c r="D22" s="1263">
        <v>5.3103355077070518</v>
      </c>
      <c r="E22" s="1263">
        <v>5.3103361034687477</v>
      </c>
      <c r="F22" s="1263">
        <v>5.3103358938436074</v>
      </c>
      <c r="G22" s="1263">
        <v>5.310335695554838</v>
      </c>
      <c r="H22" s="1263">
        <v>5.3103355077070784</v>
      </c>
      <c r="I22" s="1263">
        <v>5.3103369967087799</v>
      </c>
      <c r="J22" s="1263">
        <v>5.31145490664154</v>
      </c>
      <c r="K22" s="1263">
        <v>5.3114044056947387</v>
      </c>
      <c r="L22" s="1263">
        <v>5.3133367458603358</v>
      </c>
      <c r="M22" s="1263">
        <v>5.3118861242908428</v>
      </c>
      <c r="N22" s="1263">
        <v>5.3119370804217754</v>
      </c>
      <c r="O22" s="1263">
        <v>5.1562441773142567</v>
      </c>
      <c r="P22" s="1263">
        <v>4.9736693954839222</v>
      </c>
      <c r="Q22" s="1263">
        <v>4.7669658574890343</v>
      </c>
      <c r="R22" s="1263">
        <v>4.2263705382822616</v>
      </c>
      <c r="S22" s="1263">
        <v>4.5192618936971112</v>
      </c>
      <c r="T22" s="1263">
        <v>4.4716970979977919</v>
      </c>
      <c r="U22" s="1263">
        <v>4.749800760841306</v>
      </c>
      <c r="V22" s="1263">
        <v>4.4635429513376756</v>
      </c>
      <c r="W22" s="1263">
        <v>4.5605839963594663</v>
      </c>
      <c r="X22" s="1263">
        <v>4.4041205868887721</v>
      </c>
      <c r="Y22" s="1263">
        <v>3.4628058492525655</v>
      </c>
      <c r="Z22" s="1263">
        <v>3.4600695127598926</v>
      </c>
      <c r="AA22" s="1263">
        <v>3.4692126342318934</v>
      </c>
      <c r="AB22" s="1263">
        <v>3.4975786855765985</v>
      </c>
      <c r="AC22" s="1263">
        <v>3.4555246774015194</v>
      </c>
      <c r="AD22" s="1263">
        <v>3.060083474757616</v>
      </c>
      <c r="AE22" s="1263">
        <v>3.1456128243817547</v>
      </c>
      <c r="AF22" s="1263">
        <v>3.0472692941218855</v>
      </c>
      <c r="AG22" s="1269">
        <v>3.1584319899205555</v>
      </c>
      <c r="AH22" s="1269">
        <v>2.97</v>
      </c>
    </row>
    <row r="23" spans="1:34" x14ac:dyDescent="0.2">
      <c r="B23" s="1268" t="s">
        <v>1108</v>
      </c>
      <c r="C23" s="1264" t="s">
        <v>1115</v>
      </c>
      <c r="D23" s="1263">
        <v>54.051097277451881</v>
      </c>
      <c r="E23" s="1263">
        <v>54.051103343138465</v>
      </c>
      <c r="F23" s="1263">
        <v>54.051101208861404</v>
      </c>
      <c r="G23" s="1263">
        <v>54.051099190004614</v>
      </c>
      <c r="H23" s="1263">
        <v>54.051097277452143</v>
      </c>
      <c r="I23" s="1263">
        <v>54.051112432691589</v>
      </c>
      <c r="J23" s="1263">
        <v>54.051098060843181</v>
      </c>
      <c r="K23" s="1263">
        <v>54.051098638512975</v>
      </c>
      <c r="L23" s="1263">
        <v>54.051103129018657</v>
      </c>
      <c r="M23" s="1263">
        <v>54.051096994385674</v>
      </c>
      <c r="N23" s="1263">
        <v>54.051103262084212</v>
      </c>
      <c r="O23" s="1263">
        <v>54.051104687790236</v>
      </c>
      <c r="P23" s="1263">
        <v>54.051105117643147</v>
      </c>
      <c r="Q23" s="1263">
        <v>54.05109983465632</v>
      </c>
      <c r="R23" s="1263">
        <v>54.051112925530298</v>
      </c>
      <c r="S23" s="1263">
        <v>54.051097747050051</v>
      </c>
      <c r="T23" s="1263">
        <v>54.051111760520683</v>
      </c>
      <c r="U23" s="1263">
        <v>40.345680474542107</v>
      </c>
      <c r="V23" s="1263">
        <v>29.910312884828556</v>
      </c>
      <c r="W23" s="1263">
        <v>30.021589555422867</v>
      </c>
      <c r="X23" s="1263">
        <v>28.914141982498911</v>
      </c>
      <c r="Y23" s="1263">
        <v>19.891345565469074</v>
      </c>
      <c r="Z23" s="1263">
        <v>19.889624168582611</v>
      </c>
      <c r="AA23" s="1263">
        <v>19.911025192775718</v>
      </c>
      <c r="AB23" s="1263">
        <v>19.911845666424139</v>
      </c>
      <c r="AC23" s="1263">
        <v>9.398241635187043</v>
      </c>
      <c r="AD23" s="1263">
        <v>3.9559385799700193</v>
      </c>
      <c r="AE23" s="1263">
        <v>3.9492474119542886</v>
      </c>
      <c r="AF23" s="1263">
        <v>3.0000001101042542</v>
      </c>
      <c r="AG23" s="1045">
        <v>2.5999996833130443</v>
      </c>
      <c r="AH23" s="1269">
        <v>2.2000000000000002</v>
      </c>
    </row>
    <row r="24" spans="1:34" x14ac:dyDescent="0.2">
      <c r="B24" s="1268" t="s">
        <v>945</v>
      </c>
      <c r="C24" s="1264" t="s">
        <v>1115</v>
      </c>
      <c r="D24" s="1263">
        <v>2.5133563492664468</v>
      </c>
      <c r="E24" s="1263">
        <v>2.5133566316648968</v>
      </c>
      <c r="F24" s="1263">
        <v>2.5133565318351252</v>
      </c>
      <c r="G24" s="1263">
        <v>2.5133564387609031</v>
      </c>
      <c r="H24" s="1263">
        <v>2.5133563492664446</v>
      </c>
      <c r="I24" s="1263">
        <v>2.5133570534469385</v>
      </c>
      <c r="J24" s="1263">
        <v>2.5136540925690269</v>
      </c>
      <c r="K24" s="1263">
        <v>2.5123655278284307</v>
      </c>
      <c r="L24" s="1263">
        <v>2.5121279801249776</v>
      </c>
      <c r="M24" s="1263">
        <v>2.5121781625844517</v>
      </c>
      <c r="N24" s="1263">
        <v>2.5118995580137846</v>
      </c>
      <c r="O24" s="1263">
        <v>2.4926697021840454</v>
      </c>
      <c r="P24" s="1263">
        <v>2.469356754212007</v>
      </c>
      <c r="Q24" s="1263">
        <v>2.4420014441729943</v>
      </c>
      <c r="R24" s="1263">
        <v>2.3725459932033233</v>
      </c>
      <c r="S24" s="1263">
        <v>2.4113842897971201</v>
      </c>
      <c r="T24" s="1263">
        <v>2.4086585991668716</v>
      </c>
      <c r="U24" s="1263">
        <v>2.3284893941594103</v>
      </c>
      <c r="V24" s="1263">
        <v>2.2735008169306345</v>
      </c>
      <c r="W24" s="1263">
        <v>2.2458200926302654</v>
      </c>
      <c r="X24" s="1263">
        <v>1.9862287366664702</v>
      </c>
      <c r="Y24" s="1263">
        <v>1.9259650398743284</v>
      </c>
      <c r="Z24" s="1263">
        <v>1.9210337744113175</v>
      </c>
      <c r="AA24" s="1263">
        <v>1.912474410147065</v>
      </c>
      <c r="AB24" s="1263">
        <v>2.0289971923805186</v>
      </c>
      <c r="AC24" s="1263">
        <v>2.450405243722706</v>
      </c>
      <c r="AD24" s="1263">
        <v>2.2829929693707425</v>
      </c>
      <c r="AE24" s="1263">
        <v>2.706811611909651</v>
      </c>
      <c r="AF24" s="1263">
        <v>2.5215466707749838</v>
      </c>
      <c r="AG24" s="1269">
        <v>3.0918902384154729</v>
      </c>
      <c r="AH24" s="1269">
        <v>2.29</v>
      </c>
    </row>
    <row r="25" spans="1:34" x14ac:dyDescent="0.2">
      <c r="B25" s="1268" t="s">
        <v>949</v>
      </c>
      <c r="C25" s="1264" t="s">
        <v>1115</v>
      </c>
      <c r="D25" s="1267">
        <v>1.0000000000000028E-2</v>
      </c>
      <c r="E25" s="1267">
        <v>9.9999999999999881E-3</v>
      </c>
      <c r="F25" s="1267">
        <v>1.0000000000000016E-2</v>
      </c>
      <c r="G25" s="1267">
        <v>9.9999999999999829E-3</v>
      </c>
      <c r="H25" s="1267">
        <v>1.0000000000000007E-2</v>
      </c>
      <c r="I25" s="1267">
        <v>1.0000000000000007E-2</v>
      </c>
      <c r="J25" s="1267">
        <v>9.9999999999999933E-3</v>
      </c>
      <c r="K25" s="1267">
        <v>1.0000000000000019E-2</v>
      </c>
      <c r="L25" s="1267">
        <v>1.0000000000000021E-2</v>
      </c>
      <c r="M25" s="1267">
        <v>1.0000000000000014E-2</v>
      </c>
      <c r="N25" s="1267">
        <v>1.0000000000000016E-2</v>
      </c>
      <c r="O25" s="1267">
        <v>9.999999999999969E-3</v>
      </c>
      <c r="P25" s="1267">
        <v>9.9999999999999967E-3</v>
      </c>
      <c r="Q25" s="1267">
        <v>9.9999999999999829E-3</v>
      </c>
      <c r="R25" s="1267">
        <v>9.9999999999999846E-3</v>
      </c>
      <c r="S25" s="1267">
        <v>1.0000000000000019E-2</v>
      </c>
      <c r="T25" s="1267">
        <v>1.0000000000000012E-2</v>
      </c>
      <c r="U25" s="1267">
        <v>9.9999999999999863E-3</v>
      </c>
      <c r="V25" s="1267">
        <v>9.9999999999999586E-3</v>
      </c>
      <c r="W25" s="1267">
        <v>1.0000000000000004E-2</v>
      </c>
      <c r="X25" s="1267">
        <v>1.0000000000000035E-2</v>
      </c>
      <c r="Y25" s="1267">
        <v>9.9999999999999759E-3</v>
      </c>
      <c r="Z25" s="1267">
        <v>9.9999999999999655E-3</v>
      </c>
      <c r="AA25" s="1267">
        <v>9.9999999999999898E-3</v>
      </c>
      <c r="AB25" s="1267">
        <v>1.0000000000000004E-2</v>
      </c>
      <c r="AC25" s="1267">
        <v>1.0000000000000021E-2</v>
      </c>
      <c r="AD25" s="1267">
        <v>9.9999999999999811E-3</v>
      </c>
      <c r="AE25" s="1267">
        <v>1.0000000000000018E-2</v>
      </c>
      <c r="AF25" s="1267">
        <v>1.0000000000000016E-2</v>
      </c>
      <c r="AG25" s="1266">
        <v>0.01</v>
      </c>
      <c r="AH25" s="1266">
        <v>0.01</v>
      </c>
    </row>
    <row r="26" spans="1:34" x14ac:dyDescent="0.2">
      <c r="B26" s="1268" t="s">
        <v>1116</v>
      </c>
      <c r="C26" s="1264" t="s">
        <v>1115</v>
      </c>
      <c r="D26" s="1263">
        <v>5.0448187323217093</v>
      </c>
      <c r="E26" s="1263">
        <v>5.0448192982952955</v>
      </c>
      <c r="F26" s="1263">
        <v>5.0448190991514048</v>
      </c>
      <c r="G26" s="1263">
        <v>5.0448189107770913</v>
      </c>
      <c r="H26" s="1263">
        <v>5.0448187323217102</v>
      </c>
      <c r="I26" s="1263">
        <v>5.0448201468733602</v>
      </c>
      <c r="J26" s="1263">
        <v>5.045882161309474</v>
      </c>
      <c r="K26" s="1263">
        <v>5.045834185409972</v>
      </c>
      <c r="L26" s="1263">
        <v>5.047669908567296</v>
      </c>
      <c r="M26" s="1263">
        <v>5.0462918180763232</v>
      </c>
      <c r="N26" s="1263">
        <v>5.0463402264006634</v>
      </c>
      <c r="O26" s="1263">
        <v>4.8984319684485449</v>
      </c>
      <c r="P26" s="1263">
        <v>4.7249859257097206</v>
      </c>
      <c r="Q26" s="1263">
        <v>4.5286175646145823</v>
      </c>
      <c r="R26" s="1263">
        <v>4.0150520113681472</v>
      </c>
      <c r="S26" s="1263">
        <v>4.293298799012252</v>
      </c>
      <c r="T26" s="1263">
        <v>4.2481122430979017</v>
      </c>
      <c r="U26" s="1263">
        <v>4.5123107227992367</v>
      </c>
      <c r="V26" s="1263">
        <v>4.2403658037707928</v>
      </c>
      <c r="W26" s="1263">
        <v>4.3325547965414888</v>
      </c>
      <c r="X26" s="1263">
        <v>4.1839145575443331</v>
      </c>
      <c r="Y26" s="1263">
        <v>3.2896655567899327</v>
      </c>
      <c r="Z26" s="1263">
        <v>3.2870660371219103</v>
      </c>
      <c r="AA26" s="1263">
        <v>3.2957520025202922</v>
      </c>
      <c r="AB26" s="1263">
        <v>3.3226997512977632</v>
      </c>
      <c r="AC26" s="1263">
        <v>3.282748443531454</v>
      </c>
      <c r="AD26" s="1263">
        <v>2.9070793010197233</v>
      </c>
      <c r="AE26" s="1263">
        <v>2.9883321831626515</v>
      </c>
      <c r="AF26" s="1263">
        <v>2.8949058294157775</v>
      </c>
      <c r="AG26" s="1269">
        <v>3.0005103904245143</v>
      </c>
      <c r="AH26" s="1269">
        <v>2.83</v>
      </c>
    </row>
    <row r="27" spans="1:34" x14ac:dyDescent="0.2">
      <c r="B27" s="1268" t="s">
        <v>951</v>
      </c>
      <c r="C27" s="1264" t="s">
        <v>1115</v>
      </c>
      <c r="D27" s="1267">
        <v>1.0089637464643419</v>
      </c>
      <c r="E27" s="1267">
        <v>1.008963859659058</v>
      </c>
      <c r="F27" s="1267">
        <v>1.0089638198302811</v>
      </c>
      <c r="G27" s="1267">
        <v>1.0089637821554134</v>
      </c>
      <c r="H27" s="1267">
        <v>1.0089637464643411</v>
      </c>
      <c r="I27" s="1267">
        <v>1.0089640293746722</v>
      </c>
      <c r="J27" s="1267">
        <v>1.0091764322618948</v>
      </c>
      <c r="K27" s="1267">
        <v>1.0091668370819986</v>
      </c>
      <c r="L27" s="1267">
        <v>1.0095339817134592</v>
      </c>
      <c r="M27" s="1267">
        <v>1.0092583636152599</v>
      </c>
      <c r="N27" s="1267">
        <v>1.0092680452801348</v>
      </c>
      <c r="O27" s="1267">
        <v>0.979686393689709</v>
      </c>
      <c r="P27" s="1267">
        <v>0.94499718514194109</v>
      </c>
      <c r="Q27" s="1267">
        <v>0.90572351292291631</v>
      </c>
      <c r="R27" s="1267">
        <v>0.8030104022736303</v>
      </c>
      <c r="S27" s="1267">
        <v>0.85865975980245035</v>
      </c>
      <c r="T27" s="1267">
        <v>0.84962244861958047</v>
      </c>
      <c r="U27" s="1267">
        <v>0.90246214455985063</v>
      </c>
      <c r="V27" s="1267">
        <v>0.84807316075416173</v>
      </c>
      <c r="W27" s="1267">
        <v>0.86651095930830047</v>
      </c>
      <c r="X27" s="1267">
        <v>0.83678291150886663</v>
      </c>
      <c r="Y27" s="1267">
        <v>0.6579331113579866</v>
      </c>
      <c r="Z27" s="1267">
        <v>0.65741320742437925</v>
      </c>
      <c r="AA27" s="1267">
        <v>0.65915040050405849</v>
      </c>
      <c r="AB27" s="1267">
        <v>0.66453995025955381</v>
      </c>
      <c r="AC27" s="1267">
        <v>0.6565496887062886</v>
      </c>
      <c r="AD27" s="1267">
        <v>0.58141586020394631</v>
      </c>
      <c r="AE27" s="1267">
        <v>0.59766643663253294</v>
      </c>
      <c r="AF27" s="1267">
        <v>0.57898116588315551</v>
      </c>
      <c r="AG27" s="1266">
        <v>0.60010207808490545</v>
      </c>
      <c r="AH27" s="1266">
        <v>0.56499999999999995</v>
      </c>
    </row>
    <row r="28" spans="1:34" x14ac:dyDescent="0.2">
      <c r="C28" s="1076"/>
      <c r="D28" s="1262"/>
      <c r="E28" s="1262"/>
      <c r="F28" s="1262"/>
      <c r="G28" s="1262"/>
      <c r="H28" s="1262"/>
      <c r="I28" s="1262"/>
      <c r="J28" s="1262"/>
      <c r="K28" s="1262"/>
      <c r="L28" s="1262"/>
      <c r="M28" s="1262"/>
      <c r="N28" s="1262"/>
      <c r="O28" s="1262"/>
      <c r="P28" s="1262"/>
      <c r="Q28" s="1262"/>
      <c r="R28" s="1262"/>
      <c r="S28" s="1262"/>
      <c r="T28" s="1262"/>
      <c r="U28" s="1262"/>
      <c r="V28" s="1262"/>
      <c r="W28" s="1262"/>
      <c r="X28" s="1262"/>
      <c r="Y28" s="1262"/>
      <c r="Z28" s="1262"/>
      <c r="AA28" s="1262"/>
      <c r="AB28" s="1262"/>
      <c r="AC28" s="1262"/>
      <c r="AD28" s="1262"/>
      <c r="AE28" s="1262"/>
      <c r="AF28" s="1262"/>
    </row>
    <row r="29" spans="1:34" ht="14.25" x14ac:dyDescent="0.2">
      <c r="A29" s="1265" t="s">
        <v>1118</v>
      </c>
      <c r="C29" s="1076" t="s">
        <v>1119</v>
      </c>
      <c r="D29" s="1263">
        <v>43</v>
      </c>
      <c r="E29" s="1263">
        <v>43</v>
      </c>
      <c r="F29" s="1263">
        <v>43</v>
      </c>
      <c r="G29" s="1263">
        <v>43</v>
      </c>
      <c r="H29" s="1263">
        <v>43</v>
      </c>
      <c r="I29" s="1263">
        <v>43</v>
      </c>
      <c r="J29" s="1263">
        <v>43</v>
      </c>
      <c r="K29" s="1263">
        <v>43.1</v>
      </c>
      <c r="L29" s="1263">
        <v>43.1</v>
      </c>
      <c r="M29" s="1263">
        <v>43.1</v>
      </c>
      <c r="N29" s="1263">
        <v>43.1</v>
      </c>
      <c r="O29" s="1263">
        <v>43.1</v>
      </c>
      <c r="P29" s="1263">
        <v>43.1</v>
      </c>
      <c r="Q29" s="1263">
        <v>43.1</v>
      </c>
      <c r="R29" s="1263">
        <v>43.1</v>
      </c>
      <c r="S29" s="1263">
        <v>43.1</v>
      </c>
      <c r="T29" s="1263">
        <v>43.1</v>
      </c>
      <c r="U29" s="1263">
        <v>43.1</v>
      </c>
      <c r="V29" s="1263">
        <v>43.2</v>
      </c>
      <c r="W29" s="1263">
        <v>43.2</v>
      </c>
      <c r="X29" s="1263">
        <v>43.2</v>
      </c>
      <c r="Y29" s="1263">
        <v>43.2</v>
      </c>
      <c r="Z29" s="1263">
        <v>43.2</v>
      </c>
      <c r="AA29" s="1263">
        <v>43.2</v>
      </c>
      <c r="AB29" s="1263">
        <v>43.2</v>
      </c>
      <c r="AC29" s="1263">
        <v>43.2</v>
      </c>
      <c r="AD29" s="1263">
        <v>43.2</v>
      </c>
      <c r="AE29" s="1263">
        <v>43.2</v>
      </c>
      <c r="AF29" s="1263">
        <v>43.2</v>
      </c>
      <c r="AG29" s="1263">
        <v>43.2</v>
      </c>
      <c r="AH29" s="1263">
        <v>43.2</v>
      </c>
    </row>
    <row r="30" spans="1:34" ht="14.25" x14ac:dyDescent="0.2">
      <c r="A30" s="1265" t="s">
        <v>1120</v>
      </c>
      <c r="C30" s="1264" t="s">
        <v>118</v>
      </c>
      <c r="D30" s="1263">
        <v>41</v>
      </c>
      <c r="E30" s="1263">
        <v>41</v>
      </c>
      <c r="F30" s="1263">
        <v>41</v>
      </c>
      <c r="G30" s="1263">
        <v>41</v>
      </c>
      <c r="H30" s="1263">
        <v>41</v>
      </c>
      <c r="I30" s="1263">
        <v>41</v>
      </c>
      <c r="J30" s="1263">
        <v>41</v>
      </c>
      <c r="K30" s="1263">
        <v>41</v>
      </c>
      <c r="L30" s="1263">
        <v>41</v>
      </c>
      <c r="M30" s="1263">
        <v>41</v>
      </c>
      <c r="N30" s="1263">
        <v>41</v>
      </c>
      <c r="O30" s="1263">
        <v>41</v>
      </c>
      <c r="P30" s="1263">
        <v>41</v>
      </c>
      <c r="Q30" s="1263">
        <v>41</v>
      </c>
      <c r="R30" s="1263">
        <v>41</v>
      </c>
      <c r="S30" s="1263">
        <v>41</v>
      </c>
      <c r="T30" s="1263">
        <v>41</v>
      </c>
      <c r="U30" s="1263">
        <v>41</v>
      </c>
      <c r="V30" s="1263">
        <v>41</v>
      </c>
      <c r="W30" s="1263">
        <v>41</v>
      </c>
      <c r="X30" s="1263">
        <v>41</v>
      </c>
      <c r="Y30" s="1263">
        <v>41</v>
      </c>
      <c r="Z30" s="1263">
        <v>41</v>
      </c>
      <c r="AA30" s="1263">
        <v>41</v>
      </c>
      <c r="AB30" s="1263">
        <v>41</v>
      </c>
      <c r="AC30" s="1263">
        <v>41</v>
      </c>
      <c r="AD30" s="1263">
        <v>41</v>
      </c>
      <c r="AE30" s="1263">
        <v>41</v>
      </c>
      <c r="AF30" s="1263">
        <v>41</v>
      </c>
      <c r="AG30" s="1263">
        <v>41</v>
      </c>
      <c r="AH30" s="1263">
        <v>41</v>
      </c>
    </row>
    <row r="31" spans="1:34" x14ac:dyDescent="0.2">
      <c r="C31" s="1076"/>
      <c r="D31" s="1262"/>
      <c r="E31" s="1262"/>
      <c r="F31" s="1262"/>
      <c r="G31" s="1262"/>
      <c r="H31" s="1262"/>
      <c r="I31" s="1262"/>
      <c r="J31" s="1262"/>
      <c r="K31" s="1262"/>
      <c r="L31" s="1262"/>
      <c r="M31" s="1262"/>
      <c r="N31" s="1262"/>
      <c r="O31" s="1262"/>
      <c r="P31" s="1262"/>
      <c r="Q31" s="1262"/>
      <c r="R31" s="1262"/>
      <c r="S31" s="1262"/>
      <c r="T31" s="1262"/>
      <c r="U31" s="1262"/>
      <c r="V31" s="1262"/>
      <c r="W31" s="1262"/>
      <c r="X31" s="1262"/>
      <c r="Y31" s="1262"/>
      <c r="Z31" s="1262"/>
      <c r="AA31" s="1262"/>
      <c r="AB31" s="1262"/>
      <c r="AC31" s="1262"/>
      <c r="AD31" s="1262"/>
      <c r="AE31" s="1262"/>
      <c r="AF31" s="1262"/>
    </row>
    <row r="32" spans="1:34" ht="14.25" x14ac:dyDescent="0.2">
      <c r="A32" s="1262" t="s">
        <v>1121</v>
      </c>
      <c r="B32" s="1262"/>
      <c r="C32" s="1262"/>
      <c r="D32" s="1262"/>
      <c r="E32" s="1262"/>
      <c r="F32" s="1262"/>
      <c r="G32" s="1262"/>
      <c r="H32" s="1262"/>
      <c r="I32" s="1262"/>
      <c r="J32" s="1262"/>
      <c r="K32" s="1262"/>
      <c r="L32" s="1262"/>
      <c r="M32" s="1262"/>
      <c r="N32" s="1262"/>
      <c r="O32" s="1262"/>
      <c r="P32" s="1262"/>
      <c r="Q32" s="1262"/>
      <c r="R32" s="1262"/>
      <c r="S32" s="1262"/>
      <c r="T32" s="1262"/>
      <c r="U32" s="1262"/>
      <c r="V32" s="1262"/>
      <c r="W32" s="1262"/>
      <c r="X32" s="1262"/>
      <c r="Y32" s="1262"/>
      <c r="Z32" s="1262"/>
      <c r="AA32" s="1262"/>
      <c r="AB32" s="1262"/>
      <c r="AC32" s="1262"/>
      <c r="AD32" s="1262"/>
      <c r="AE32" s="1262"/>
    </row>
    <row r="33" spans="1:1" ht="14.25" x14ac:dyDescent="0.2">
      <c r="A33" s="1262" t="s">
        <v>1122</v>
      </c>
    </row>
    <row r="34" spans="1:1" x14ac:dyDescent="0.2">
      <c r="A34" s="539" t="s">
        <v>281</v>
      </c>
    </row>
  </sheetData>
  <mergeCells count="1">
    <mergeCell ref="A1:B1"/>
  </mergeCells>
  <hyperlinks>
    <hyperlink ref="A1" location="Contents!A1" display="To table of contents" xr:uid="{A2AEF903-C64A-4873-93E2-DF661E81CD02}"/>
    <hyperlink ref="A34" r:id="rId1" xr:uid="{9C2DA910-7AEC-4783-8BAF-B8572A0EBC0A}"/>
  </hyperlinks>
  <pageMargins left="0.75" right="0.75" top="1" bottom="1" header="0.5" footer="0.5"/>
  <pageSetup paperSize="9" scale="40" orientation="landscape" r:id="rId2"/>
  <headerFooter alignWithMargins="0"/>
  <customProperties>
    <customPr name="EpmWorksheetKeyString_GUID" r:id="rId3"/>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5E21-D3E0-4325-86F7-A9102E795D06}">
  <sheetPr>
    <tabColor theme="4" tint="0.79998168889431442"/>
    <pageSetUpPr fitToPage="1"/>
  </sheetPr>
  <dimension ref="A1:J82"/>
  <sheetViews>
    <sheetView zoomScale="85" zoomScaleNormal="85" workbookViewId="0">
      <selection activeCell="A14" sqref="A14"/>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10" ht="30" customHeight="1" x14ac:dyDescent="0.2">
      <c r="A1" s="1402" t="s">
        <v>2</v>
      </c>
      <c r="B1" s="1402"/>
      <c r="C1" s="1402"/>
      <c r="D1" s="1402"/>
    </row>
    <row r="2" spans="1:10" ht="19.5" customHeight="1" x14ac:dyDescent="0.3">
      <c r="A2" s="1071" t="s">
        <v>1125</v>
      </c>
      <c r="B2" s="1071"/>
      <c r="J2" s="1115" t="s">
        <v>190</v>
      </c>
    </row>
    <row r="3" spans="1:10" ht="13.5" customHeight="1" x14ac:dyDescent="0.25">
      <c r="A3" s="1067"/>
      <c r="B3" s="1473" t="s">
        <v>13</v>
      </c>
      <c r="C3" s="1474"/>
      <c r="D3" s="1474"/>
      <c r="E3" s="1475"/>
      <c r="F3" s="1473" t="s">
        <v>63</v>
      </c>
      <c r="G3" s="1476"/>
      <c r="H3" s="1476"/>
      <c r="I3" s="1477"/>
    </row>
    <row r="4" spans="1:10" ht="13.5" customHeight="1" x14ac:dyDescent="0.2">
      <c r="A4" s="1067"/>
      <c r="B4" s="1168" t="s">
        <v>1126</v>
      </c>
      <c r="C4" s="1275" t="s">
        <v>1504</v>
      </c>
      <c r="D4" s="1275" t="s">
        <v>1128</v>
      </c>
      <c r="E4" s="1167" t="s">
        <v>1128</v>
      </c>
      <c r="F4" s="1168" t="s">
        <v>1126</v>
      </c>
      <c r="G4" s="1275" t="s">
        <v>1504</v>
      </c>
      <c r="H4" s="1275" t="s">
        <v>1128</v>
      </c>
      <c r="I4" s="1167" t="s">
        <v>1128</v>
      </c>
      <c r="J4" s="1164"/>
    </row>
    <row r="5" spans="1:10" ht="13.5" customHeight="1" x14ac:dyDescent="0.2">
      <c r="A5" s="1187"/>
      <c r="B5" s="1274" t="s">
        <v>1505</v>
      </c>
      <c r="C5" s="1273" t="s">
        <v>1129</v>
      </c>
      <c r="D5" s="1273" t="s">
        <v>1506</v>
      </c>
      <c r="E5" s="1272" t="s">
        <v>1130</v>
      </c>
      <c r="F5" s="1274" t="s">
        <v>1505</v>
      </c>
      <c r="G5" s="1273" t="s">
        <v>1129</v>
      </c>
      <c r="H5" s="1273" t="s">
        <v>1506</v>
      </c>
      <c r="I5" s="1272" t="s">
        <v>1130</v>
      </c>
      <c r="J5" s="1164"/>
    </row>
    <row r="6" spans="1:10" ht="13.5" customHeight="1" x14ac:dyDescent="0.25">
      <c r="A6" s="1064"/>
      <c r="B6" s="1465" t="s">
        <v>1048</v>
      </c>
      <c r="C6" s="1478"/>
      <c r="D6" s="1478"/>
      <c r="E6" s="1478"/>
      <c r="F6" s="1478"/>
      <c r="G6" s="1478"/>
      <c r="H6" s="1478"/>
      <c r="I6" s="1479"/>
    </row>
    <row r="7" spans="1:10" ht="13.5" customHeight="1" x14ac:dyDescent="0.2">
      <c r="A7" s="1155">
        <v>1990</v>
      </c>
      <c r="B7" s="1078"/>
      <c r="C7" s="1159">
        <v>49.67</v>
      </c>
      <c r="D7" s="1159">
        <v>29.16</v>
      </c>
      <c r="E7" s="1159">
        <v>176.41</v>
      </c>
      <c r="F7" s="1159"/>
      <c r="G7" s="1159">
        <v>54.87</v>
      </c>
      <c r="H7" s="1159">
        <v>85.8</v>
      </c>
      <c r="I7" s="1158">
        <v>793.3</v>
      </c>
    </row>
    <row r="8" spans="1:10" ht="13.5" customHeight="1" x14ac:dyDescent="0.2">
      <c r="A8" s="1155">
        <v>1991</v>
      </c>
      <c r="B8" s="1078"/>
      <c r="C8" s="1159">
        <v>50.08</v>
      </c>
      <c r="D8" s="1159">
        <v>29.4</v>
      </c>
      <c r="E8" s="1159">
        <v>162.47999999999999</v>
      </c>
      <c r="F8" s="1159"/>
      <c r="G8" s="1159">
        <v>55.33</v>
      </c>
      <c r="H8" s="1159">
        <v>86.52</v>
      </c>
      <c r="I8" s="1158">
        <v>730.64</v>
      </c>
    </row>
    <row r="9" spans="1:10" ht="13.5" customHeight="1" x14ac:dyDescent="0.2">
      <c r="A9" s="1155">
        <v>1992</v>
      </c>
      <c r="B9" s="1078"/>
      <c r="C9" s="1159">
        <v>50.5</v>
      </c>
      <c r="D9" s="1159">
        <v>29.65</v>
      </c>
      <c r="E9" s="1159">
        <v>167.12</v>
      </c>
      <c r="F9" s="1159"/>
      <c r="G9" s="1159">
        <v>55.79</v>
      </c>
      <c r="H9" s="1159">
        <v>87.24</v>
      </c>
      <c r="I9" s="1158">
        <v>751.53</v>
      </c>
    </row>
    <row r="10" spans="1:10" ht="13.5" customHeight="1" x14ac:dyDescent="0.2">
      <c r="A10" s="1155">
        <v>1993</v>
      </c>
      <c r="B10" s="1078"/>
      <c r="C10" s="1159">
        <v>50.91</v>
      </c>
      <c r="D10" s="1159">
        <v>29.89</v>
      </c>
      <c r="E10" s="1159">
        <v>171.77</v>
      </c>
      <c r="F10" s="1159"/>
      <c r="G10" s="1159">
        <v>56.25</v>
      </c>
      <c r="H10" s="1159">
        <v>87.95</v>
      </c>
      <c r="I10" s="1158">
        <v>772.41</v>
      </c>
    </row>
    <row r="11" spans="1:10" ht="13.5" customHeight="1" x14ac:dyDescent="0.2">
      <c r="A11" s="1155">
        <v>1994</v>
      </c>
      <c r="B11" s="1078"/>
      <c r="C11" s="1159">
        <v>47</v>
      </c>
      <c r="D11" s="1159">
        <v>30.31</v>
      </c>
      <c r="E11" s="1159">
        <v>176.41</v>
      </c>
      <c r="F11" s="1159"/>
      <c r="G11" s="1159">
        <v>55.41</v>
      </c>
      <c r="H11" s="1159">
        <v>89.18</v>
      </c>
      <c r="I11" s="1158">
        <v>793.3</v>
      </c>
    </row>
    <row r="12" spans="1:10" ht="13.5" customHeight="1" x14ac:dyDescent="0.2">
      <c r="A12" s="1155">
        <v>1995</v>
      </c>
      <c r="B12" s="1078"/>
      <c r="C12" s="1159">
        <v>51.33</v>
      </c>
      <c r="D12" s="1159">
        <v>30.13</v>
      </c>
      <c r="E12" s="1159">
        <v>181.05</v>
      </c>
      <c r="F12" s="1159"/>
      <c r="G12" s="1159">
        <v>56.71</v>
      </c>
      <c r="H12" s="1159">
        <v>88.67</v>
      </c>
      <c r="I12" s="1158">
        <v>814.18</v>
      </c>
    </row>
    <row r="13" spans="1:10" ht="13.5" customHeight="1" x14ac:dyDescent="0.2">
      <c r="A13" s="1155">
        <v>1996</v>
      </c>
      <c r="B13" s="1078"/>
      <c r="C13" s="1159">
        <v>53.16</v>
      </c>
      <c r="D13" s="1159">
        <v>29.8</v>
      </c>
      <c r="E13" s="1159">
        <v>185.92</v>
      </c>
      <c r="F13" s="1159"/>
      <c r="G13" s="1159">
        <v>58.33</v>
      </c>
      <c r="H13" s="1159">
        <v>93.44</v>
      </c>
      <c r="I13" s="1158">
        <v>838</v>
      </c>
    </row>
    <row r="14" spans="1:10" ht="13.5" customHeight="1" x14ac:dyDescent="0.2">
      <c r="A14" s="1155">
        <v>1997</v>
      </c>
      <c r="B14" s="1078"/>
      <c r="C14" s="1159">
        <v>51.12</v>
      </c>
      <c r="D14" s="1159">
        <v>31.25</v>
      </c>
      <c r="E14" s="1159">
        <v>192.48</v>
      </c>
      <c r="F14" s="1159"/>
      <c r="G14" s="1159">
        <v>81.73</v>
      </c>
      <c r="H14" s="1159">
        <v>97.63</v>
      </c>
      <c r="I14" s="1158">
        <v>868.85</v>
      </c>
    </row>
    <row r="15" spans="1:10" ht="13.5" customHeight="1" x14ac:dyDescent="0.2">
      <c r="A15" s="1155">
        <v>1998</v>
      </c>
      <c r="B15" s="1078"/>
      <c r="C15" s="1159">
        <v>51.67</v>
      </c>
      <c r="D15" s="1159">
        <v>31.29</v>
      </c>
      <c r="E15" s="1159">
        <v>200.1</v>
      </c>
      <c r="F15" s="1159"/>
      <c r="G15" s="1159">
        <v>81.819999999999993</v>
      </c>
      <c r="H15" s="1159">
        <v>103.94</v>
      </c>
      <c r="I15" s="1158">
        <v>906.44</v>
      </c>
    </row>
    <row r="16" spans="1:10" ht="13.5" customHeight="1" x14ac:dyDescent="0.2">
      <c r="A16" s="1155">
        <v>1999</v>
      </c>
      <c r="B16" s="1078"/>
      <c r="C16" s="1159">
        <v>55.6</v>
      </c>
      <c r="D16" s="1159">
        <v>30.88</v>
      </c>
      <c r="E16" s="1159">
        <v>208.02</v>
      </c>
      <c r="F16" s="1159"/>
      <c r="G16" s="1159">
        <v>81.48</v>
      </c>
      <c r="H16" s="1159">
        <v>106.1</v>
      </c>
      <c r="I16" s="1158">
        <v>940.41</v>
      </c>
    </row>
    <row r="17" spans="1:9" ht="13.5" customHeight="1" x14ac:dyDescent="0.2">
      <c r="A17" s="1155">
        <v>2000</v>
      </c>
      <c r="B17" s="1078"/>
      <c r="C17" s="1159">
        <v>58.97</v>
      </c>
      <c r="D17" s="1159">
        <v>31.04</v>
      </c>
      <c r="E17" s="1159">
        <v>219.26</v>
      </c>
      <c r="F17" s="1159"/>
      <c r="G17" s="1159">
        <v>86.77</v>
      </c>
      <c r="H17" s="1159">
        <v>110.92</v>
      </c>
      <c r="I17" s="1158">
        <v>991.71</v>
      </c>
    </row>
    <row r="18" spans="1:9" ht="13.5" customHeight="1" x14ac:dyDescent="0.2">
      <c r="A18" s="1155">
        <v>2001</v>
      </c>
      <c r="B18" s="1078"/>
      <c r="C18" s="1159">
        <v>59.96</v>
      </c>
      <c r="D18" s="1159">
        <v>36.83</v>
      </c>
      <c r="E18" s="1159">
        <v>286.47000000000003</v>
      </c>
      <c r="F18" s="1159"/>
      <c r="G18" s="1159">
        <v>87.54</v>
      </c>
      <c r="H18" s="1159">
        <v>107.68</v>
      </c>
      <c r="I18" s="1158">
        <v>957.38</v>
      </c>
    </row>
    <row r="19" spans="1:9" ht="13.5" customHeight="1" x14ac:dyDescent="0.2">
      <c r="A19" s="1155">
        <v>2002</v>
      </c>
      <c r="B19" s="1078"/>
      <c r="C19" s="1159">
        <v>61.52</v>
      </c>
      <c r="D19" s="1159">
        <v>42.61</v>
      </c>
      <c r="E19" s="1159">
        <v>358.16</v>
      </c>
      <c r="F19" s="1159"/>
      <c r="G19" s="1159">
        <v>92.04</v>
      </c>
      <c r="H19" s="1159">
        <v>103.07</v>
      </c>
      <c r="I19" s="1158">
        <v>917.26</v>
      </c>
    </row>
    <row r="20" spans="1:9" ht="13.5" customHeight="1" x14ac:dyDescent="0.2">
      <c r="A20" s="1155">
        <v>2003</v>
      </c>
      <c r="B20" s="1078"/>
      <c r="C20" s="1159">
        <v>63.86</v>
      </c>
      <c r="D20" s="1159">
        <v>49.21</v>
      </c>
      <c r="E20" s="1159">
        <v>432.12</v>
      </c>
      <c r="F20" s="1159"/>
      <c r="G20" s="1159">
        <v>92.78</v>
      </c>
      <c r="H20" s="1159">
        <v>99.02</v>
      </c>
      <c r="I20" s="1158">
        <v>874.8</v>
      </c>
    </row>
    <row r="21" spans="1:9" ht="13.5" customHeight="1" x14ac:dyDescent="0.2">
      <c r="A21" s="1155">
        <v>2004</v>
      </c>
      <c r="B21" s="1078"/>
      <c r="C21" s="1159">
        <v>66.37</v>
      </c>
      <c r="D21" s="1159">
        <v>56.86</v>
      </c>
      <c r="E21" s="1159">
        <v>585.02</v>
      </c>
      <c r="F21" s="1159"/>
      <c r="G21" s="1159">
        <v>96.69</v>
      </c>
      <c r="H21" s="1159">
        <v>95.65</v>
      </c>
      <c r="I21" s="1158">
        <v>765.64</v>
      </c>
    </row>
    <row r="22" spans="1:9" ht="13.5" customHeight="1" x14ac:dyDescent="0.2">
      <c r="A22" s="1155">
        <v>2005</v>
      </c>
      <c r="B22" s="1078"/>
      <c r="C22" s="1159">
        <v>66.38</v>
      </c>
      <c r="D22" s="1159">
        <v>64.34</v>
      </c>
      <c r="E22" s="1159">
        <v>522.66</v>
      </c>
      <c r="F22" s="1159"/>
      <c r="G22" s="1159">
        <v>99.36</v>
      </c>
      <c r="H22" s="1159">
        <v>89.72</v>
      </c>
      <c r="I22" s="1158">
        <v>845.45</v>
      </c>
    </row>
    <row r="23" spans="1:9" ht="13.5" customHeight="1" x14ac:dyDescent="0.2">
      <c r="A23" s="1155">
        <v>2006</v>
      </c>
      <c r="B23" s="1078"/>
      <c r="C23" s="1159">
        <v>69.819999999999993</v>
      </c>
      <c r="D23" s="1159">
        <v>69.2</v>
      </c>
      <c r="E23" s="1159">
        <v>564.84</v>
      </c>
      <c r="F23" s="1159"/>
      <c r="G23" s="1159">
        <v>104.85</v>
      </c>
      <c r="H23" s="1159">
        <v>95.04</v>
      </c>
      <c r="I23" s="1158">
        <v>877.62</v>
      </c>
    </row>
    <row r="24" spans="1:9" ht="13.5" customHeight="1" x14ac:dyDescent="0.2">
      <c r="A24" s="1155">
        <v>2007</v>
      </c>
      <c r="B24" s="1159">
        <v>12.53</v>
      </c>
      <c r="C24" s="1159">
        <v>70.790000000000006</v>
      </c>
      <c r="D24" s="1159">
        <v>46.19</v>
      </c>
      <c r="E24" s="1159">
        <v>75.489999999999995</v>
      </c>
      <c r="F24" s="1159">
        <v>26.25</v>
      </c>
      <c r="G24" s="1159">
        <v>112.45</v>
      </c>
      <c r="H24" s="1159">
        <v>117.33</v>
      </c>
      <c r="I24" s="1158">
        <v>1146.49</v>
      </c>
    </row>
    <row r="25" spans="1:9" ht="13.5" customHeight="1" x14ac:dyDescent="0.2">
      <c r="A25" s="1155">
        <v>2008</v>
      </c>
      <c r="B25" s="1159">
        <v>9.26</v>
      </c>
      <c r="C25" s="1159">
        <v>88.02</v>
      </c>
      <c r="D25" s="1159">
        <v>26.32</v>
      </c>
      <c r="E25" s="1159">
        <v>61.04</v>
      </c>
      <c r="F25" s="1159">
        <v>23.5</v>
      </c>
      <c r="G25" s="1159">
        <v>189.52</v>
      </c>
      <c r="H25" s="1159">
        <v>155.88999999999999</v>
      </c>
      <c r="I25" s="1158">
        <v>988.95</v>
      </c>
    </row>
    <row r="26" spans="1:9" ht="13.5" customHeight="1" x14ac:dyDescent="0.2">
      <c r="A26" s="1155">
        <v>2009</v>
      </c>
      <c r="B26" s="1159">
        <v>13.7</v>
      </c>
      <c r="C26" s="1159">
        <v>259.14999999999998</v>
      </c>
      <c r="D26" s="1159">
        <v>24.52</v>
      </c>
      <c r="E26" s="1159">
        <v>61.99</v>
      </c>
      <c r="F26" s="1159">
        <v>35.090000000000003</v>
      </c>
      <c r="G26" s="1159"/>
      <c r="H26" s="1159">
        <v>139.47</v>
      </c>
      <c r="I26" s="1158">
        <v>977.15</v>
      </c>
    </row>
    <row r="27" spans="1:9" ht="13.5" customHeight="1" x14ac:dyDescent="0.2">
      <c r="A27" s="1155">
        <v>2010</v>
      </c>
      <c r="B27" s="1159">
        <v>16.809999999999999</v>
      </c>
      <c r="C27" s="1159">
        <v>241.45</v>
      </c>
      <c r="D27" s="1159">
        <v>30.37</v>
      </c>
      <c r="E27" s="1159">
        <v>67.66</v>
      </c>
      <c r="F27" s="1159">
        <v>29.67</v>
      </c>
      <c r="G27" s="1159"/>
      <c r="H27" s="1159">
        <v>156.22</v>
      </c>
      <c r="I27" s="1158">
        <v>964</v>
      </c>
    </row>
    <row r="28" spans="1:9" ht="13.5" customHeight="1" x14ac:dyDescent="0.2">
      <c r="A28" s="1155">
        <v>2011</v>
      </c>
      <c r="B28" s="1159">
        <v>16.420000000000002</v>
      </c>
      <c r="C28" s="1159">
        <v>240.07</v>
      </c>
      <c r="D28" s="1159">
        <v>29.84</v>
      </c>
      <c r="E28" s="1159">
        <v>70.42</v>
      </c>
      <c r="F28" s="1159">
        <v>27.85</v>
      </c>
      <c r="G28" s="1159"/>
      <c r="H28" s="1159">
        <v>168.34</v>
      </c>
      <c r="I28" s="1158">
        <v>1003.09</v>
      </c>
    </row>
    <row r="29" spans="1:9" ht="13.5" customHeight="1" x14ac:dyDescent="0.2">
      <c r="A29" s="1155">
        <v>2012</v>
      </c>
      <c r="B29" s="1159">
        <v>15.88</v>
      </c>
      <c r="C29" s="1159">
        <v>261.38</v>
      </c>
      <c r="D29" s="1159">
        <v>31.91</v>
      </c>
      <c r="E29" s="1159">
        <v>61.78</v>
      </c>
      <c r="F29" s="1159">
        <v>31.17</v>
      </c>
      <c r="G29" s="1159"/>
      <c r="H29" s="1159">
        <v>169.19</v>
      </c>
      <c r="I29" s="1158">
        <v>905.02</v>
      </c>
    </row>
    <row r="30" spans="1:9" ht="13.5" customHeight="1" x14ac:dyDescent="0.2">
      <c r="A30" s="1155">
        <v>2013</v>
      </c>
      <c r="B30" s="1159">
        <v>16.239999999999998</v>
      </c>
      <c r="C30" s="1159">
        <v>234.79</v>
      </c>
      <c r="D30" s="1159">
        <v>28.23</v>
      </c>
      <c r="E30" s="1159">
        <v>62.25</v>
      </c>
      <c r="F30" s="1159">
        <v>25.56</v>
      </c>
      <c r="G30" s="1159"/>
      <c r="H30" s="1159">
        <v>146.06</v>
      </c>
      <c r="I30" s="1158">
        <v>844.5</v>
      </c>
    </row>
    <row r="31" spans="1:9" ht="13.5" customHeight="1" x14ac:dyDescent="0.2">
      <c r="A31" s="1155">
        <v>2014</v>
      </c>
      <c r="B31" s="1159">
        <v>17.100000000000001</v>
      </c>
      <c r="C31" s="1159">
        <v>276.44</v>
      </c>
      <c r="D31" s="1159">
        <v>28.37</v>
      </c>
      <c r="E31" s="1159">
        <v>66.3</v>
      </c>
      <c r="F31" s="1159">
        <v>28.55</v>
      </c>
      <c r="G31" s="1159"/>
      <c r="H31" s="1159">
        <v>149.99</v>
      </c>
      <c r="I31" s="1158">
        <v>884.34</v>
      </c>
    </row>
    <row r="32" spans="1:9" ht="13.5" customHeight="1" x14ac:dyDescent="0.2">
      <c r="A32" s="1155">
        <v>2015</v>
      </c>
      <c r="B32" s="1159">
        <v>15.02</v>
      </c>
      <c r="C32" s="1159">
        <v>313.14</v>
      </c>
      <c r="D32" s="1159">
        <v>34.97</v>
      </c>
      <c r="E32" s="1159">
        <v>75.83</v>
      </c>
      <c r="F32" s="1159">
        <v>37.83</v>
      </c>
      <c r="G32" s="1159"/>
      <c r="H32" s="1159">
        <v>169.53</v>
      </c>
      <c r="I32" s="1158">
        <v>960.58</v>
      </c>
    </row>
    <row r="33" spans="1:9" ht="13.5" customHeight="1" x14ac:dyDescent="0.2">
      <c r="A33" s="1155">
        <v>2016</v>
      </c>
      <c r="B33" s="1159">
        <v>53.7</v>
      </c>
      <c r="C33" s="1159">
        <v>213.18</v>
      </c>
      <c r="D33" s="1159">
        <v>72.23</v>
      </c>
      <c r="E33" s="1159">
        <v>148.83000000000001</v>
      </c>
      <c r="F33" s="1159">
        <v>6.55</v>
      </c>
      <c r="G33" s="1159"/>
      <c r="H33" s="1159">
        <v>145.44999999999999</v>
      </c>
      <c r="I33" s="1158">
        <v>827.45</v>
      </c>
    </row>
    <row r="34" spans="1:9" ht="13.5" customHeight="1" x14ac:dyDescent="0.2">
      <c r="A34" s="1155">
        <v>2017</v>
      </c>
      <c r="B34" s="1159">
        <v>52.83</v>
      </c>
      <c r="C34" s="1159">
        <v>213.23</v>
      </c>
      <c r="D34" s="1159">
        <v>72.400000000000006</v>
      </c>
      <c r="E34" s="1159">
        <v>169.59</v>
      </c>
      <c r="F34" s="1159">
        <v>1.27</v>
      </c>
      <c r="G34" s="1159"/>
      <c r="H34" s="1159">
        <v>145.94999999999999</v>
      </c>
      <c r="I34" s="1158">
        <v>787.54</v>
      </c>
    </row>
    <row r="35" spans="1:9" ht="13.5" customHeight="1" x14ac:dyDescent="0.2">
      <c r="A35" s="1155">
        <v>2018</v>
      </c>
      <c r="B35" s="1159">
        <v>62.87</v>
      </c>
      <c r="C35" s="1159">
        <v>326.24</v>
      </c>
      <c r="D35" s="1159">
        <v>74.05</v>
      </c>
      <c r="E35" s="1159">
        <v>168.87</v>
      </c>
      <c r="F35" s="1159">
        <v>1.64</v>
      </c>
      <c r="G35" s="1159"/>
      <c r="H35" s="1159">
        <v>146.1</v>
      </c>
      <c r="I35" s="1158">
        <v>754.46</v>
      </c>
    </row>
    <row r="36" spans="1:9" ht="13.5" customHeight="1" x14ac:dyDescent="0.2">
      <c r="A36" s="1155">
        <v>2019</v>
      </c>
      <c r="B36" s="1159">
        <v>68.260000000000005</v>
      </c>
      <c r="C36" s="1159">
        <v>358.02</v>
      </c>
      <c r="D36" s="1159">
        <v>73.31</v>
      </c>
      <c r="E36" s="1159">
        <v>178.87</v>
      </c>
      <c r="F36" s="1159">
        <v>1.38</v>
      </c>
      <c r="G36" s="1159"/>
      <c r="H36" s="1159">
        <v>148.21</v>
      </c>
      <c r="I36" s="1158">
        <v>784.93</v>
      </c>
    </row>
    <row r="37" spans="1:9" ht="13.5" customHeight="1" x14ac:dyDescent="0.2">
      <c r="A37" s="1155">
        <v>2020</v>
      </c>
      <c r="B37" s="1159">
        <v>81.040000000000006</v>
      </c>
      <c r="C37" s="1159">
        <v>435</v>
      </c>
      <c r="D37" s="1159">
        <v>72.45</v>
      </c>
      <c r="E37" s="1159">
        <v>175.46</v>
      </c>
      <c r="F37" s="1159">
        <v>1.75</v>
      </c>
      <c r="G37" s="1159"/>
      <c r="H37" s="1159">
        <v>140.16999999999999</v>
      </c>
      <c r="I37" s="1158">
        <v>741.79</v>
      </c>
    </row>
    <row r="38" spans="1:9" ht="13.5" customHeight="1" x14ac:dyDescent="0.25">
      <c r="A38" s="1157"/>
      <c r="B38" s="1470" t="s">
        <v>6</v>
      </c>
      <c r="C38" s="1471"/>
      <c r="D38" s="1471"/>
      <c r="E38" s="1471"/>
      <c r="F38" s="1471"/>
      <c r="G38" s="1471"/>
      <c r="H38" s="1471"/>
      <c r="I38" s="1472"/>
    </row>
    <row r="39" spans="1:9" ht="13.5" customHeight="1" x14ac:dyDescent="0.2">
      <c r="A39" s="1155">
        <v>1990</v>
      </c>
      <c r="B39" s="1078"/>
      <c r="C39" s="1154">
        <v>2.08</v>
      </c>
      <c r="D39" s="1154">
        <v>1.2</v>
      </c>
      <c r="E39" s="1154">
        <v>7.25</v>
      </c>
      <c r="F39" s="1154"/>
      <c r="G39" s="1154">
        <v>2.2000000000000002</v>
      </c>
      <c r="H39" s="1154">
        <v>3.35</v>
      </c>
      <c r="I39" s="1153">
        <v>31.03</v>
      </c>
    </row>
    <row r="40" spans="1:9" ht="13.5" customHeight="1" x14ac:dyDescent="0.2">
      <c r="A40" s="1155">
        <v>1991</v>
      </c>
      <c r="B40" s="1078"/>
      <c r="C40" s="1154">
        <v>2.1</v>
      </c>
      <c r="D40" s="1154">
        <v>1.21</v>
      </c>
      <c r="E40" s="1154">
        <v>6.68</v>
      </c>
      <c r="F40" s="1154"/>
      <c r="G40" s="1154">
        <v>2.2200000000000002</v>
      </c>
      <c r="H40" s="1154">
        <v>3.38</v>
      </c>
      <c r="I40" s="1153">
        <v>28.58</v>
      </c>
    </row>
    <row r="41" spans="1:9" ht="13.5" customHeight="1" x14ac:dyDescent="0.2">
      <c r="A41" s="1155">
        <v>1992</v>
      </c>
      <c r="B41" s="1078"/>
      <c r="C41" s="1154">
        <v>2.11</v>
      </c>
      <c r="D41" s="1154">
        <v>1.22</v>
      </c>
      <c r="E41" s="1154">
        <v>6.87</v>
      </c>
      <c r="F41" s="1154"/>
      <c r="G41" s="1154">
        <v>2.2400000000000002</v>
      </c>
      <c r="H41" s="1154">
        <v>3.41</v>
      </c>
      <c r="I41" s="1153">
        <v>29.4</v>
      </c>
    </row>
    <row r="42" spans="1:9" ht="13.5" customHeight="1" x14ac:dyDescent="0.2">
      <c r="A42" s="1155">
        <v>1993</v>
      </c>
      <c r="B42" s="1078"/>
      <c r="C42" s="1154">
        <v>2.13</v>
      </c>
      <c r="D42" s="1154">
        <v>1.23</v>
      </c>
      <c r="E42" s="1154">
        <v>7.06</v>
      </c>
      <c r="F42" s="1154"/>
      <c r="G42" s="1154">
        <v>2.2599999999999998</v>
      </c>
      <c r="H42" s="1154">
        <v>3.44</v>
      </c>
      <c r="I42" s="1153">
        <v>30.22</v>
      </c>
    </row>
    <row r="43" spans="1:9" ht="13.5" customHeight="1" x14ac:dyDescent="0.2">
      <c r="A43" s="1155">
        <v>1994</v>
      </c>
      <c r="B43" s="1078"/>
      <c r="C43" s="1154">
        <v>1.97</v>
      </c>
      <c r="D43" s="1154">
        <v>1.25</v>
      </c>
      <c r="E43" s="1154">
        <v>7.25</v>
      </c>
      <c r="F43" s="1154"/>
      <c r="G43" s="1154">
        <v>2.2200000000000002</v>
      </c>
      <c r="H43" s="1154">
        <v>3.48</v>
      </c>
      <c r="I43" s="1153">
        <v>31.03</v>
      </c>
    </row>
    <row r="44" spans="1:9" ht="13.5" customHeight="1" x14ac:dyDescent="0.2">
      <c r="A44" s="1155">
        <v>1995</v>
      </c>
      <c r="B44" s="1078"/>
      <c r="C44" s="1154">
        <v>2.15</v>
      </c>
      <c r="D44" s="1154">
        <v>1.24</v>
      </c>
      <c r="E44" s="1154">
        <v>7.44</v>
      </c>
      <c r="F44" s="1154"/>
      <c r="G44" s="1154">
        <v>2.27</v>
      </c>
      <c r="H44" s="1154">
        <v>3.46</v>
      </c>
      <c r="I44" s="1153">
        <v>31.85</v>
      </c>
    </row>
    <row r="45" spans="1:9" ht="13.5" customHeight="1" x14ac:dyDescent="0.2">
      <c r="A45" s="1155">
        <v>1996</v>
      </c>
      <c r="B45" s="1078"/>
      <c r="C45" s="1154">
        <v>2.2200000000000002</v>
      </c>
      <c r="D45" s="1154">
        <v>1.22</v>
      </c>
      <c r="E45" s="1154">
        <v>7.64</v>
      </c>
      <c r="F45" s="1154"/>
      <c r="G45" s="1154">
        <v>2.34</v>
      </c>
      <c r="H45" s="1154">
        <v>3.65</v>
      </c>
      <c r="I45" s="1153">
        <v>32.78</v>
      </c>
    </row>
    <row r="46" spans="1:9" ht="13.5" customHeight="1" x14ac:dyDescent="0.2">
      <c r="A46" s="1155">
        <v>1997</v>
      </c>
      <c r="B46" s="1078"/>
      <c r="C46" s="1154">
        <v>2.14</v>
      </c>
      <c r="D46" s="1154">
        <v>1.28</v>
      </c>
      <c r="E46" s="1154">
        <v>7.91</v>
      </c>
      <c r="F46" s="1154"/>
      <c r="G46" s="1154">
        <v>3.27</v>
      </c>
      <c r="H46" s="1154">
        <v>3.81</v>
      </c>
      <c r="I46" s="1153">
        <v>33.99</v>
      </c>
    </row>
    <row r="47" spans="1:9" ht="13.5" customHeight="1" x14ac:dyDescent="0.2">
      <c r="A47" s="1155">
        <v>1998</v>
      </c>
      <c r="B47" s="1078"/>
      <c r="C47" s="1154">
        <v>2.16</v>
      </c>
      <c r="D47" s="1154">
        <v>1.29</v>
      </c>
      <c r="E47" s="1154">
        <v>8.2200000000000006</v>
      </c>
      <c r="F47" s="1154"/>
      <c r="G47" s="1154">
        <v>3.27</v>
      </c>
      <c r="H47" s="1154">
        <v>4.0599999999999996</v>
      </c>
      <c r="I47" s="1153">
        <v>35.46</v>
      </c>
    </row>
    <row r="48" spans="1:9" ht="13.5" customHeight="1" x14ac:dyDescent="0.2">
      <c r="A48" s="1155">
        <v>1999</v>
      </c>
      <c r="B48" s="1078"/>
      <c r="C48" s="1154">
        <v>2.33</v>
      </c>
      <c r="D48" s="1154">
        <v>1.27</v>
      </c>
      <c r="E48" s="1154">
        <v>8.5500000000000007</v>
      </c>
      <c r="F48" s="1154"/>
      <c r="G48" s="1154">
        <v>3.26</v>
      </c>
      <c r="H48" s="1154">
        <v>4.1399999999999997</v>
      </c>
      <c r="I48" s="1153">
        <v>36.79</v>
      </c>
    </row>
    <row r="49" spans="1:9" ht="13.5" customHeight="1" x14ac:dyDescent="0.2">
      <c r="A49" s="1155">
        <v>2000</v>
      </c>
      <c r="B49" s="1078"/>
      <c r="C49" s="1154">
        <v>2.4700000000000002</v>
      </c>
      <c r="D49" s="1154">
        <v>1.27</v>
      </c>
      <c r="E49" s="1154">
        <v>9.01</v>
      </c>
      <c r="F49" s="1154"/>
      <c r="G49" s="1154">
        <v>3.47</v>
      </c>
      <c r="H49" s="1154">
        <v>4.33</v>
      </c>
      <c r="I49" s="1153">
        <v>38.799999999999997</v>
      </c>
    </row>
    <row r="50" spans="1:9" ht="13.5" customHeight="1" x14ac:dyDescent="0.2">
      <c r="A50" s="1155">
        <v>2001</v>
      </c>
      <c r="B50" s="1078"/>
      <c r="C50" s="1154">
        <v>2.5099999999999998</v>
      </c>
      <c r="D50" s="1154">
        <v>1.51</v>
      </c>
      <c r="E50" s="1154">
        <v>11.78</v>
      </c>
      <c r="F50" s="1154"/>
      <c r="G50" s="1154">
        <v>3.5</v>
      </c>
      <c r="H50" s="1154">
        <v>4.21</v>
      </c>
      <c r="I50" s="1153">
        <v>37.46</v>
      </c>
    </row>
    <row r="51" spans="1:9" ht="13.5" customHeight="1" x14ac:dyDescent="0.2">
      <c r="A51" s="1155">
        <v>2002</v>
      </c>
      <c r="B51" s="1078"/>
      <c r="C51" s="1154">
        <v>2.57</v>
      </c>
      <c r="D51" s="1154">
        <v>1.75</v>
      </c>
      <c r="E51" s="1154">
        <v>14.73</v>
      </c>
      <c r="F51" s="1154"/>
      <c r="G51" s="1154">
        <v>3.69</v>
      </c>
      <c r="H51" s="1154">
        <v>4.03</v>
      </c>
      <c r="I51" s="1153">
        <v>35.9</v>
      </c>
    </row>
    <row r="52" spans="1:9" ht="13.5" customHeight="1" x14ac:dyDescent="0.2">
      <c r="A52" s="1155">
        <v>2003</v>
      </c>
      <c r="B52" s="1078"/>
      <c r="C52" s="1154">
        <v>2.67</v>
      </c>
      <c r="D52" s="1154">
        <v>2.02</v>
      </c>
      <c r="E52" s="1154">
        <v>17.78</v>
      </c>
      <c r="F52" s="1154"/>
      <c r="G52" s="1154">
        <v>3.72</v>
      </c>
      <c r="H52" s="1154">
        <v>3.87</v>
      </c>
      <c r="I52" s="1153">
        <v>34.24</v>
      </c>
    </row>
    <row r="53" spans="1:9" ht="13.5" customHeight="1" x14ac:dyDescent="0.2">
      <c r="A53" s="1155">
        <v>2004</v>
      </c>
      <c r="B53" s="1078"/>
      <c r="C53" s="1154">
        <v>2.78</v>
      </c>
      <c r="D53" s="1154">
        <v>2.34</v>
      </c>
      <c r="E53" s="1154">
        <v>24.07</v>
      </c>
      <c r="F53" s="1154"/>
      <c r="G53" s="1154">
        <v>3.87</v>
      </c>
      <c r="H53" s="1154">
        <v>3.74</v>
      </c>
      <c r="I53" s="1153">
        <v>29.99</v>
      </c>
    </row>
    <row r="54" spans="1:9" ht="13.5" customHeight="1" x14ac:dyDescent="0.2">
      <c r="A54" s="1155">
        <v>2005</v>
      </c>
      <c r="B54" s="1078"/>
      <c r="C54" s="1154">
        <v>2.78</v>
      </c>
      <c r="D54" s="1154">
        <v>2.65</v>
      </c>
      <c r="E54" s="1154">
        <v>21.51</v>
      </c>
      <c r="F54" s="1154"/>
      <c r="G54" s="1154">
        <v>3.98</v>
      </c>
      <c r="H54" s="1154">
        <v>3.51</v>
      </c>
      <c r="I54" s="1153">
        <v>33.1</v>
      </c>
    </row>
    <row r="55" spans="1:9" ht="13.5" customHeight="1" x14ac:dyDescent="0.2">
      <c r="A55" s="1155">
        <v>2006</v>
      </c>
      <c r="B55" s="1078"/>
      <c r="C55" s="1154">
        <v>2.92</v>
      </c>
      <c r="D55" s="1154">
        <v>2.85</v>
      </c>
      <c r="E55" s="1154">
        <v>23.24</v>
      </c>
      <c r="F55" s="1154"/>
      <c r="G55" s="1154">
        <v>4.2</v>
      </c>
      <c r="H55" s="1154">
        <v>3.72</v>
      </c>
      <c r="I55" s="1153">
        <v>34.36</v>
      </c>
    </row>
    <row r="56" spans="1:9" ht="13.5" customHeight="1" x14ac:dyDescent="0.2">
      <c r="A56" s="1155">
        <v>2007</v>
      </c>
      <c r="B56" s="1154">
        <v>0.52</v>
      </c>
      <c r="C56" s="1154">
        <v>2.96</v>
      </c>
      <c r="D56" s="1154">
        <v>1.9</v>
      </c>
      <c r="E56" s="1154">
        <v>3.12</v>
      </c>
      <c r="F56" s="1154">
        <v>1.04</v>
      </c>
      <c r="G56" s="1154">
        <v>4.51</v>
      </c>
      <c r="H56" s="1154">
        <v>4.5999999999999996</v>
      </c>
      <c r="I56" s="1153">
        <v>45.05</v>
      </c>
    </row>
    <row r="57" spans="1:9" ht="13.5" customHeight="1" x14ac:dyDescent="0.2">
      <c r="A57" s="1155">
        <v>2008</v>
      </c>
      <c r="B57" s="1154">
        <v>0.38</v>
      </c>
      <c r="C57" s="1154">
        <v>3.63</v>
      </c>
      <c r="D57" s="1154">
        <v>1.07</v>
      </c>
      <c r="E57" s="1154">
        <v>2.4900000000000002</v>
      </c>
      <c r="F57" s="1154">
        <v>0.93</v>
      </c>
      <c r="G57" s="1154">
        <v>7.65</v>
      </c>
      <c r="H57" s="1154">
        <v>6.14</v>
      </c>
      <c r="I57" s="1153">
        <v>39</v>
      </c>
    </row>
    <row r="58" spans="1:9" ht="13.5" customHeight="1" x14ac:dyDescent="0.2">
      <c r="A58" s="1155">
        <v>2009</v>
      </c>
      <c r="B58" s="1154">
        <v>0.56000000000000005</v>
      </c>
      <c r="C58" s="1154">
        <v>10.88</v>
      </c>
      <c r="D58" s="1154">
        <v>1</v>
      </c>
      <c r="E58" s="1154">
        <v>2.5299999999999998</v>
      </c>
      <c r="F58" s="1154">
        <v>1.39</v>
      </c>
      <c r="G58" s="1154"/>
      <c r="H58" s="1154">
        <v>5.5</v>
      </c>
      <c r="I58" s="1153">
        <v>38.53</v>
      </c>
    </row>
    <row r="59" spans="1:9" ht="13.5" customHeight="1" x14ac:dyDescent="0.2">
      <c r="A59" s="1155">
        <v>2010</v>
      </c>
      <c r="B59" s="1154">
        <v>0.69</v>
      </c>
      <c r="C59" s="1154">
        <v>10.19</v>
      </c>
      <c r="D59" s="1154">
        <v>1.24</v>
      </c>
      <c r="E59" s="1154">
        <v>2.77</v>
      </c>
      <c r="F59" s="1154">
        <v>1.18</v>
      </c>
      <c r="G59" s="1154"/>
      <c r="H59" s="1154">
        <v>6.17</v>
      </c>
      <c r="I59" s="1153">
        <v>38.049999999999997</v>
      </c>
    </row>
    <row r="60" spans="1:9" ht="13.5" customHeight="1" x14ac:dyDescent="0.2">
      <c r="A60" s="1155">
        <v>2011</v>
      </c>
      <c r="B60" s="1154">
        <v>0.67</v>
      </c>
      <c r="C60" s="1154">
        <v>10.130000000000001</v>
      </c>
      <c r="D60" s="1154">
        <v>1.22</v>
      </c>
      <c r="E60" s="1154">
        <v>2.89</v>
      </c>
      <c r="F60" s="1154">
        <v>1.1100000000000001</v>
      </c>
      <c r="G60" s="1154"/>
      <c r="H60" s="1154">
        <v>6.67</v>
      </c>
      <c r="I60" s="1153">
        <v>39.770000000000003</v>
      </c>
    </row>
    <row r="61" spans="1:9" ht="13.5" customHeight="1" x14ac:dyDescent="0.2">
      <c r="A61" s="1155">
        <v>2012</v>
      </c>
      <c r="B61" s="1154">
        <v>0.65</v>
      </c>
      <c r="C61" s="1154">
        <v>11.03</v>
      </c>
      <c r="D61" s="1154">
        <v>1.31</v>
      </c>
      <c r="E61" s="1154">
        <v>2.54</v>
      </c>
      <c r="F61" s="1154">
        <v>1.25</v>
      </c>
      <c r="G61" s="1154"/>
      <c r="H61" s="1154">
        <v>6.71</v>
      </c>
      <c r="I61" s="1153">
        <v>35.880000000000003</v>
      </c>
    </row>
    <row r="62" spans="1:9" ht="13.5" customHeight="1" x14ac:dyDescent="0.2">
      <c r="A62" s="1155">
        <v>2013</v>
      </c>
      <c r="B62" s="1154">
        <v>0.67</v>
      </c>
      <c r="C62" s="1154">
        <v>9.91</v>
      </c>
      <c r="D62" s="1154">
        <v>1.1599999999999999</v>
      </c>
      <c r="E62" s="1154">
        <v>2.56</v>
      </c>
      <c r="F62" s="1154">
        <v>1.02</v>
      </c>
      <c r="G62" s="1154"/>
      <c r="H62" s="1154">
        <v>5.79</v>
      </c>
      <c r="I62" s="1153">
        <v>33.479999999999997</v>
      </c>
    </row>
    <row r="63" spans="1:9" ht="13.5" customHeight="1" x14ac:dyDescent="0.2">
      <c r="A63" s="1155">
        <v>2014</v>
      </c>
      <c r="B63" s="1154">
        <v>0.7</v>
      </c>
      <c r="C63" s="1154">
        <v>11.66</v>
      </c>
      <c r="D63" s="1154">
        <v>1.1599999999999999</v>
      </c>
      <c r="E63" s="1154">
        <v>2.72</v>
      </c>
      <c r="F63" s="1154">
        <v>1.1399999999999999</v>
      </c>
      <c r="G63" s="1154"/>
      <c r="H63" s="1154">
        <v>5.94</v>
      </c>
      <c r="I63" s="1153">
        <v>35.04</v>
      </c>
    </row>
    <row r="64" spans="1:9" ht="13.5" customHeight="1" x14ac:dyDescent="0.2">
      <c r="A64" s="1155">
        <v>2015</v>
      </c>
      <c r="B64" s="1154">
        <v>0.62</v>
      </c>
      <c r="C64" s="1154">
        <v>13.23</v>
      </c>
      <c r="D64" s="1154">
        <v>1.44</v>
      </c>
      <c r="E64" s="1154">
        <v>3.12</v>
      </c>
      <c r="F64" s="1154">
        <v>1.52</v>
      </c>
      <c r="G64" s="1154"/>
      <c r="H64" s="1154">
        <v>6.77</v>
      </c>
      <c r="I64" s="1153">
        <v>38.21</v>
      </c>
    </row>
    <row r="65" spans="1:9" ht="13.5" customHeight="1" x14ac:dyDescent="0.2">
      <c r="A65" s="1155">
        <v>2016</v>
      </c>
      <c r="B65" s="1154">
        <v>2.21</v>
      </c>
      <c r="C65" s="1154">
        <v>8.99</v>
      </c>
      <c r="D65" s="1154">
        <v>2.97</v>
      </c>
      <c r="E65" s="1154">
        <v>6.12</v>
      </c>
      <c r="F65" s="1154">
        <v>0.26</v>
      </c>
      <c r="G65" s="1154"/>
      <c r="H65" s="1154">
        <v>5.79</v>
      </c>
      <c r="I65" s="1153">
        <v>32.94</v>
      </c>
    </row>
    <row r="66" spans="1:9" ht="13.5" customHeight="1" x14ac:dyDescent="0.2">
      <c r="A66" s="1155">
        <v>2017</v>
      </c>
      <c r="B66" s="1154">
        <v>2.1800000000000002</v>
      </c>
      <c r="C66" s="1154">
        <v>9</v>
      </c>
      <c r="D66" s="1154">
        <v>2.98</v>
      </c>
      <c r="E66" s="1154">
        <v>6.98</v>
      </c>
      <c r="F66" s="1154">
        <v>0.05</v>
      </c>
      <c r="G66" s="1154"/>
      <c r="H66" s="1154">
        <v>5.81</v>
      </c>
      <c r="I66" s="1153">
        <v>31.34</v>
      </c>
    </row>
    <row r="67" spans="1:9" ht="13.5" customHeight="1" x14ac:dyDescent="0.2">
      <c r="A67" s="1155">
        <v>2018</v>
      </c>
      <c r="B67" s="1154">
        <v>2.59</v>
      </c>
      <c r="C67" s="1154">
        <v>13.77</v>
      </c>
      <c r="D67" s="1154">
        <v>3.05</v>
      </c>
      <c r="E67" s="1154">
        <v>6.95</v>
      </c>
      <c r="F67" s="1154">
        <v>7.0000000000000007E-2</v>
      </c>
      <c r="G67" s="1154"/>
      <c r="H67" s="1154">
        <v>5.81</v>
      </c>
      <c r="I67" s="1153">
        <v>30.03</v>
      </c>
    </row>
    <row r="68" spans="1:9" ht="13.5" customHeight="1" x14ac:dyDescent="0.2">
      <c r="A68" s="1155">
        <v>2019</v>
      </c>
      <c r="B68" s="1154">
        <v>2.81</v>
      </c>
      <c r="C68" s="1154">
        <v>15.11</v>
      </c>
      <c r="D68" s="1154">
        <v>3.02</v>
      </c>
      <c r="E68" s="1154">
        <v>7.36</v>
      </c>
      <c r="F68" s="1154">
        <v>0.06</v>
      </c>
      <c r="G68" s="1154"/>
      <c r="H68" s="1154">
        <v>5.9</v>
      </c>
      <c r="I68" s="1153">
        <v>31.24</v>
      </c>
    </row>
    <row r="69" spans="1:9" ht="13.5" customHeight="1" x14ac:dyDescent="0.2">
      <c r="A69" s="1152">
        <v>2020</v>
      </c>
      <c r="B69" s="1181">
        <v>3.34</v>
      </c>
      <c r="C69" s="1181">
        <v>18.420000000000002</v>
      </c>
      <c r="D69" s="1181">
        <v>2.98</v>
      </c>
      <c r="E69" s="1181">
        <v>7.22</v>
      </c>
      <c r="F69" s="1181">
        <v>7.0000000000000007E-2</v>
      </c>
      <c r="G69" s="1181"/>
      <c r="H69" s="1181">
        <v>5.58</v>
      </c>
      <c r="I69" s="1271">
        <v>29.52</v>
      </c>
    </row>
    <row r="70" spans="1:9" ht="13.5" customHeight="1" x14ac:dyDescent="0.2"/>
    <row r="71" spans="1:9" ht="13.5" customHeight="1" x14ac:dyDescent="0.2">
      <c r="A71" s="1115" t="s">
        <v>1103</v>
      </c>
      <c r="B71" s="1115"/>
    </row>
    <row r="72" spans="1:9" ht="13.5" customHeight="1" x14ac:dyDescent="0.2">
      <c r="A72" s="1045" t="s">
        <v>1104</v>
      </c>
    </row>
    <row r="73" spans="1:9" ht="13.5" customHeight="1" x14ac:dyDescent="0.2">
      <c r="A73" s="539" t="s">
        <v>281</v>
      </c>
      <c r="B73" s="539"/>
    </row>
    <row r="74" spans="1:9" ht="13.5" customHeight="1" x14ac:dyDescent="0.2">
      <c r="A74" s="1115" t="s">
        <v>1131</v>
      </c>
      <c r="B74" s="1115"/>
    </row>
    <row r="75" spans="1:9" ht="13.5" customHeight="1" x14ac:dyDescent="0.2">
      <c r="A75" s="539" t="s">
        <v>281</v>
      </c>
    </row>
    <row r="76" spans="1:9" ht="13.5" customHeight="1" x14ac:dyDescent="0.2">
      <c r="A76" s="1115" t="s">
        <v>1131</v>
      </c>
    </row>
    <row r="77" spans="1:9" ht="13.5" customHeight="1" x14ac:dyDescent="0.2"/>
    <row r="78" spans="1:9" ht="13.5" customHeight="1" x14ac:dyDescent="0.2"/>
    <row r="79" spans="1:9" ht="13.5" customHeight="1" x14ac:dyDescent="0.2"/>
    <row r="80" spans="1:9" ht="13.5" customHeight="1" x14ac:dyDescent="0.2"/>
    <row r="81" ht="13.5" customHeight="1" x14ac:dyDescent="0.2"/>
    <row r="82" ht="13.5" customHeight="1" x14ac:dyDescent="0.2"/>
  </sheetData>
  <mergeCells count="5">
    <mergeCell ref="B38:I38"/>
    <mergeCell ref="B3:E3"/>
    <mergeCell ref="F3:I3"/>
    <mergeCell ref="B6:I6"/>
    <mergeCell ref="A1:D1"/>
  </mergeCells>
  <hyperlinks>
    <hyperlink ref="A1" location="Contents!A1" display="To table of contents" xr:uid="{AE07B73C-7398-43F9-B47C-76A4626D7938}"/>
    <hyperlink ref="A75" r:id="rId1" xr:uid="{506A1B2C-E8D8-4239-A5BD-1A1EE33684DD}"/>
    <hyperlink ref="A73" r:id="rId2" xr:uid="{EF5004A1-8CFB-4F95-9745-36C5BCC6B01C}"/>
  </hyperlinks>
  <pageMargins left="0.55000000000000004" right="0.31" top="1" bottom="1" header="0.5" footer="0.5"/>
  <pageSetup paperSize="9" scale="72" orientation="portrait" r:id="rId3"/>
  <headerFooter alignWithMargins="0"/>
  <customProperties>
    <customPr name="EpmWorksheetKeyString_GU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4" tint="0.79998168889431442"/>
    <pageSetUpPr fitToPage="1"/>
  </sheetPr>
  <dimension ref="A1:O65"/>
  <sheetViews>
    <sheetView zoomScale="80" zoomScaleNormal="80" workbookViewId="0">
      <selection activeCell="U69" sqref="U69"/>
    </sheetView>
  </sheetViews>
  <sheetFormatPr defaultColWidth="9" defaultRowHeight="12.75" x14ac:dyDescent="0.2"/>
  <cols>
    <col min="1" max="1" width="46.6640625" style="11" customWidth="1"/>
    <col min="2" max="2" width="20.6640625" style="11" customWidth="1"/>
    <col min="3" max="16" width="11.83203125" style="11" customWidth="1"/>
    <col min="17" max="29" width="13.6640625" style="11" customWidth="1"/>
    <col min="30" max="16384" width="9" style="11"/>
  </cols>
  <sheetData>
    <row r="1" spans="1:10" ht="30.75" customHeight="1" x14ac:dyDescent="0.2">
      <c r="A1" s="1402" t="s">
        <v>2</v>
      </c>
      <c r="B1" s="1402"/>
      <c r="J1" s="462"/>
    </row>
    <row r="2" spans="1:10" ht="23.25" x14ac:dyDescent="0.35">
      <c r="A2" s="455" t="s">
        <v>1497</v>
      </c>
    </row>
    <row r="3" spans="1:10" ht="18" x14ac:dyDescent="0.25">
      <c r="A3" s="12"/>
    </row>
    <row r="4" spans="1:10" ht="23.45" customHeight="1" x14ac:dyDescent="0.3">
      <c r="A4" s="454" t="s">
        <v>79</v>
      </c>
    </row>
    <row r="5" spans="1:10" ht="15" x14ac:dyDescent="0.25">
      <c r="A5"/>
      <c r="B5" s="451" t="s">
        <v>80</v>
      </c>
      <c r="C5" s="451" t="s">
        <v>81</v>
      </c>
      <c r="D5"/>
    </row>
    <row r="6" spans="1:10" ht="15" customHeight="1" x14ac:dyDescent="0.2">
      <c r="A6"/>
      <c r="B6" t="s">
        <v>82</v>
      </c>
      <c r="C6" t="s">
        <v>83</v>
      </c>
      <c r="D6" t="s">
        <v>84</v>
      </c>
    </row>
    <row r="7" spans="1:10" ht="15" customHeight="1" x14ac:dyDescent="0.25">
      <c r="A7" t="s">
        <v>85</v>
      </c>
      <c r="B7" s="457" t="s">
        <v>1603</v>
      </c>
      <c r="C7" s="1403" t="s">
        <v>86</v>
      </c>
      <c r="D7" s="1403"/>
    </row>
    <row r="8" spans="1:10" ht="15" customHeight="1" x14ac:dyDescent="0.2">
      <c r="A8" t="s">
        <v>87</v>
      </c>
      <c r="B8" s="456">
        <v>44</v>
      </c>
      <c r="C8" s="456">
        <v>72</v>
      </c>
      <c r="D8" s="456">
        <v>3168</v>
      </c>
    </row>
    <row r="9" spans="1:10" ht="15" customHeight="1" x14ac:dyDescent="0.2">
      <c r="A9" t="s">
        <v>88</v>
      </c>
      <c r="B9" s="456">
        <v>43.5</v>
      </c>
      <c r="C9" s="456">
        <v>71.5</v>
      </c>
      <c r="D9" s="459">
        <v>3110.25</v>
      </c>
    </row>
    <row r="10" spans="1:10" ht="15" customHeight="1" x14ac:dyDescent="0.25">
      <c r="A10" t="s">
        <v>13</v>
      </c>
      <c r="B10" s="457" t="s">
        <v>1603</v>
      </c>
      <c r="C10" s="1403" t="s">
        <v>86</v>
      </c>
      <c r="D10" s="1403"/>
    </row>
    <row r="11" spans="1:10" ht="15" customHeight="1" x14ac:dyDescent="0.2">
      <c r="A11" t="s">
        <v>89</v>
      </c>
      <c r="B11" s="456">
        <v>41</v>
      </c>
      <c r="C11" s="456">
        <v>77.400000000000006</v>
      </c>
      <c r="D11" s="459">
        <v>3173.4</v>
      </c>
    </row>
    <row r="12" spans="1:10" ht="15" customHeight="1" x14ac:dyDescent="0.2">
      <c r="A12" s="6" t="s">
        <v>1887</v>
      </c>
      <c r="B12" s="456">
        <v>42</v>
      </c>
      <c r="C12" s="792">
        <v>75.383333333332999</v>
      </c>
      <c r="D12" s="459">
        <f>+C12*B12</f>
        <v>3166.0999999999858</v>
      </c>
    </row>
    <row r="13" spans="1:10" ht="15" customHeight="1" x14ac:dyDescent="0.2">
      <c r="A13" s="6" t="s">
        <v>1886</v>
      </c>
      <c r="B13" s="456">
        <v>42.7</v>
      </c>
      <c r="C13" s="456">
        <v>74.3</v>
      </c>
      <c r="D13" s="459">
        <v>3172.61</v>
      </c>
    </row>
    <row r="14" spans="1:10" ht="15" customHeight="1" x14ac:dyDescent="0.2">
      <c r="A14" t="s">
        <v>17</v>
      </c>
      <c r="B14" s="792">
        <v>45.196199999999997</v>
      </c>
      <c r="C14" s="456">
        <v>66.7</v>
      </c>
      <c r="D14" s="459">
        <v>3014.84</v>
      </c>
    </row>
    <row r="15" spans="1:10" ht="15" customHeight="1" x14ac:dyDescent="0.25">
      <c r="A15" t="s">
        <v>18</v>
      </c>
      <c r="B15" s="793">
        <v>31.65</v>
      </c>
      <c r="C15" s="1403" t="s">
        <v>86</v>
      </c>
      <c r="D15" s="1403"/>
    </row>
    <row r="16" spans="1:10" ht="15" customHeight="1" x14ac:dyDescent="0.2">
      <c r="A16" t="s">
        <v>90</v>
      </c>
      <c r="B16" s="456">
        <v>42.7</v>
      </c>
      <c r="C16" s="456">
        <v>75.25</v>
      </c>
      <c r="D16" s="459">
        <v>3213.1750000000002</v>
      </c>
    </row>
    <row r="17" spans="1:15" ht="15" customHeight="1" x14ac:dyDescent="0.2">
      <c r="A17" t="s">
        <v>91</v>
      </c>
      <c r="B17" s="456">
        <v>42.5</v>
      </c>
      <c r="C17" s="456">
        <v>72.900000000000006</v>
      </c>
      <c r="D17" s="459">
        <v>3098.25</v>
      </c>
    </row>
    <row r="18" spans="1:15" ht="15" customHeight="1" x14ac:dyDescent="0.2">
      <c r="A18" t="s">
        <v>78</v>
      </c>
      <c r="B18" s="792">
        <v>41.4</v>
      </c>
      <c r="C18" s="456">
        <v>73.3</v>
      </c>
      <c r="D18" s="460"/>
    </row>
    <row r="19" spans="1:15" ht="15" customHeight="1" x14ac:dyDescent="0.2">
      <c r="A19"/>
      <c r="B19" s="456" t="s">
        <v>92</v>
      </c>
      <c r="C19" s="456"/>
      <c r="D19" s="456"/>
      <c r="E19" s="13"/>
    </row>
    <row r="20" spans="1:15" ht="18.75" customHeight="1" x14ac:dyDescent="0.2">
      <c r="A20" t="s">
        <v>93</v>
      </c>
      <c r="B20" s="456">
        <v>0.26200000000000001</v>
      </c>
      <c r="C20" s="456"/>
      <c r="D20" s="456"/>
      <c r="E20" s="13"/>
    </row>
    <row r="21" spans="1:15" x14ac:dyDescent="0.2">
      <c r="A21" s="13"/>
      <c r="B21" s="16"/>
      <c r="C21" s="14"/>
      <c r="D21" s="15"/>
    </row>
    <row r="22" spans="1:15" ht="20.25" x14ac:dyDescent="0.3">
      <c r="A22" s="458" t="s">
        <v>94</v>
      </c>
      <c r="F22" s="17"/>
      <c r="G22" s="13"/>
      <c r="H22" s="13"/>
      <c r="I22" s="13"/>
    </row>
    <row r="23" spans="1:15" ht="26.25" customHeight="1" x14ac:dyDescent="0.25">
      <c r="A23"/>
      <c r="B23" s="451" t="s">
        <v>95</v>
      </c>
      <c r="C23" s="451" t="s">
        <v>96</v>
      </c>
    </row>
    <row r="24" spans="1:15" ht="16.5" customHeight="1" x14ac:dyDescent="0.2">
      <c r="A24"/>
      <c r="B24" t="s">
        <v>97</v>
      </c>
      <c r="C24"/>
    </row>
    <row r="25" spans="1:15" x14ac:dyDescent="0.2">
      <c r="A25" t="s">
        <v>98</v>
      </c>
      <c r="B25" s="456">
        <v>2</v>
      </c>
      <c r="C25" s="456">
        <v>0.5</v>
      </c>
    </row>
    <row r="26" spans="1:15" ht="18" customHeight="1" x14ac:dyDescent="0.2">
      <c r="A26" t="s">
        <v>963</v>
      </c>
      <c r="B26" s="466">
        <v>3</v>
      </c>
      <c r="C26" s="466">
        <v>92</v>
      </c>
    </row>
    <row r="27" spans="1:15" ht="18" customHeight="1" x14ac:dyDescent="0.2">
      <c r="A27" t="s">
        <v>45</v>
      </c>
      <c r="B27" s="456">
        <v>0.56000000000000005</v>
      </c>
      <c r="C27" s="456">
        <v>4.26</v>
      </c>
    </row>
    <row r="28" spans="1:15" ht="18" customHeight="1" x14ac:dyDescent="0.2">
      <c r="A28" t="s">
        <v>99</v>
      </c>
      <c r="B28" s="456">
        <v>2</v>
      </c>
      <c r="C28" s="456">
        <v>7</v>
      </c>
    </row>
    <row r="29" spans="1:15" ht="18" customHeight="1" x14ac:dyDescent="0.2">
      <c r="A29" t="s">
        <v>100</v>
      </c>
      <c r="B29" s="456">
        <v>0.86</v>
      </c>
      <c r="C29" s="456">
        <v>47.2</v>
      </c>
    </row>
    <row r="30" spans="1:15" ht="18" customHeight="1" x14ac:dyDescent="0.2">
      <c r="A30" t="s">
        <v>101</v>
      </c>
      <c r="B30" s="456"/>
      <c r="C30" s="1404" t="s">
        <v>1494</v>
      </c>
      <c r="F30" s="13"/>
      <c r="G30" s="13"/>
      <c r="H30" s="13"/>
      <c r="I30" s="13"/>
      <c r="J30" s="13"/>
      <c r="K30" s="13"/>
      <c r="L30" s="13"/>
      <c r="M30" s="13"/>
      <c r="N30" s="13"/>
      <c r="O30" s="13"/>
    </row>
    <row r="31" spans="1:15" ht="12.75" customHeight="1" x14ac:dyDescent="0.2">
      <c r="A31" t="s">
        <v>102</v>
      </c>
      <c r="B31" s="456">
        <v>0.6</v>
      </c>
      <c r="C31" s="1404"/>
      <c r="F31" s="13"/>
      <c r="G31" s="18"/>
      <c r="H31" s="18"/>
      <c r="I31" s="18"/>
      <c r="J31" s="18"/>
      <c r="K31" s="18"/>
      <c r="L31" s="18"/>
      <c r="M31" s="18"/>
      <c r="N31" s="18"/>
      <c r="O31" s="13"/>
    </row>
    <row r="32" spans="1:15" x14ac:dyDescent="0.2">
      <c r="A32" t="s">
        <v>103</v>
      </c>
      <c r="B32" s="456">
        <v>0.6</v>
      </c>
      <c r="C32" s="1404"/>
      <c r="D32" s="462"/>
      <c r="F32" s="13"/>
      <c r="G32" s="13"/>
      <c r="H32" s="13"/>
      <c r="I32" s="13"/>
      <c r="J32" s="13"/>
      <c r="K32" s="13"/>
      <c r="L32" s="13"/>
      <c r="M32" s="13"/>
      <c r="N32" s="13"/>
      <c r="O32" s="13"/>
    </row>
    <row r="33" spans="1:15" x14ac:dyDescent="0.2">
      <c r="A33" t="s">
        <v>104</v>
      </c>
      <c r="B33" s="461">
        <v>3.5622463835455194</v>
      </c>
      <c r="C33" s="1404"/>
      <c r="F33" s="13"/>
      <c r="G33" s="13"/>
      <c r="H33" s="13"/>
      <c r="I33" s="13"/>
      <c r="J33" s="13"/>
      <c r="K33" s="13"/>
      <c r="L33" s="13"/>
      <c r="M33" s="13"/>
      <c r="N33" s="13"/>
      <c r="O33" s="13"/>
    </row>
    <row r="34" spans="1:15" x14ac:dyDescent="0.2">
      <c r="A34" t="s">
        <v>105</v>
      </c>
      <c r="B34" s="456"/>
      <c r="C34" s="456"/>
    </row>
    <row r="35" spans="1:15" x14ac:dyDescent="0.2">
      <c r="A35" t="s">
        <v>106</v>
      </c>
      <c r="B35" s="456">
        <v>1.87</v>
      </c>
      <c r="C35" s="456">
        <v>2.64</v>
      </c>
    </row>
    <row r="36" spans="1:15" x14ac:dyDescent="0.2">
      <c r="A36" t="s">
        <v>107</v>
      </c>
      <c r="B36" s="456">
        <v>5.8</v>
      </c>
      <c r="C36" s="456">
        <v>10</v>
      </c>
    </row>
    <row r="37" spans="1:15" x14ac:dyDescent="0.2">
      <c r="A37" t="s">
        <v>71</v>
      </c>
      <c r="B37" s="456"/>
      <c r="C37" s="456"/>
    </row>
    <row r="38" spans="1:15" x14ac:dyDescent="0.2">
      <c r="A38" t="s">
        <v>108</v>
      </c>
      <c r="B38" s="456">
        <v>2</v>
      </c>
      <c r="C38" s="456">
        <v>7</v>
      </c>
    </row>
    <row r="39" spans="1:15" x14ac:dyDescent="0.2">
      <c r="A39" t="s">
        <v>109</v>
      </c>
      <c r="B39" s="456">
        <v>2</v>
      </c>
      <c r="C39" s="456">
        <v>7</v>
      </c>
    </row>
    <row r="40" spans="1:15" x14ac:dyDescent="0.2">
      <c r="A40" t="s">
        <v>110</v>
      </c>
      <c r="B40" s="456">
        <v>0.6</v>
      </c>
      <c r="C40" s="456">
        <v>1</v>
      </c>
    </row>
    <row r="41" spans="1:15" ht="12.75" customHeight="1" x14ac:dyDescent="0.2">
      <c r="A41" s="6" t="s">
        <v>1906</v>
      </c>
      <c r="B41" s="456">
        <v>3</v>
      </c>
      <c r="C41" s="456">
        <v>625</v>
      </c>
    </row>
    <row r="43" spans="1:15" customFormat="1" ht="12" x14ac:dyDescent="0.2"/>
    <row r="44" spans="1:15" customFormat="1" ht="12" x14ac:dyDescent="0.2"/>
    <row r="45" spans="1:15" customFormat="1" ht="12" x14ac:dyDescent="0.2"/>
    <row r="46" spans="1:15" customFormat="1" ht="12" x14ac:dyDescent="0.2"/>
    <row r="47" spans="1:15" customFormat="1" ht="12" x14ac:dyDescent="0.2"/>
    <row r="48" spans="1:15" customFormat="1" ht="12" x14ac:dyDescent="0.2"/>
    <row r="49" customFormat="1" ht="12" x14ac:dyDescent="0.2"/>
    <row r="50" customFormat="1" ht="12" x14ac:dyDescent="0.2"/>
    <row r="51" customFormat="1" ht="12" x14ac:dyDescent="0.2"/>
    <row r="52" customFormat="1" ht="12" x14ac:dyDescent="0.2"/>
    <row r="53" customFormat="1" ht="12" x14ac:dyDescent="0.2"/>
    <row r="54" customFormat="1" ht="12" x14ac:dyDescent="0.2"/>
    <row r="55" customFormat="1" ht="12" x14ac:dyDescent="0.2"/>
    <row r="56" customFormat="1" ht="12" x14ac:dyDescent="0.2"/>
    <row r="57" customFormat="1" ht="12" x14ac:dyDescent="0.2"/>
    <row r="58" customFormat="1" ht="12" x14ac:dyDescent="0.2"/>
    <row r="59" customFormat="1" ht="12" x14ac:dyDescent="0.2"/>
    <row r="60" customFormat="1" ht="12" x14ac:dyDescent="0.2"/>
    <row r="61" customFormat="1" ht="12" x14ac:dyDescent="0.2"/>
    <row r="62" customFormat="1" ht="12" x14ac:dyDescent="0.2"/>
    <row r="63" customFormat="1" ht="12" x14ac:dyDescent="0.2"/>
    <row r="64" customFormat="1" ht="12" x14ac:dyDescent="0.2"/>
    <row r="65" customFormat="1" ht="12" x14ac:dyDescent="0.2"/>
  </sheetData>
  <mergeCells count="5">
    <mergeCell ref="C7:D7"/>
    <mergeCell ref="C10:D10"/>
    <mergeCell ref="A1:B1"/>
    <mergeCell ref="C30:C33"/>
    <mergeCell ref="C15:D15"/>
  </mergeCells>
  <hyperlinks>
    <hyperlink ref="A1" location="Contents!A1" display="To table of contents" xr:uid="{00000000-0004-0000-0300-000000000000}"/>
  </hyperlinks>
  <pageMargins left="0.46" right="0.45" top="0.72" bottom="0.69" header="0.5" footer="0.5"/>
  <pageSetup paperSize="9" scale="91" orientation="portrait" r:id="rId1"/>
  <headerFooter alignWithMargins="0"/>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5971-2F0F-485F-BCE6-5FDF6719AE57}">
  <sheetPr>
    <tabColor theme="4" tint="0.79998168889431442"/>
  </sheetPr>
  <dimension ref="A1:I82"/>
  <sheetViews>
    <sheetView zoomScale="85" zoomScaleNormal="85" workbookViewId="0">
      <selection activeCell="C20" sqref="C20"/>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9" ht="30" customHeight="1" x14ac:dyDescent="0.2">
      <c r="A1" s="1402" t="s">
        <v>2</v>
      </c>
      <c r="B1" s="1402"/>
      <c r="C1" s="1402"/>
      <c r="D1" s="1402"/>
    </row>
    <row r="2" spans="1:9" ht="19.5" customHeight="1" x14ac:dyDescent="0.3">
      <c r="A2" s="1071" t="s">
        <v>1132</v>
      </c>
      <c r="H2" s="1115" t="s">
        <v>1133</v>
      </c>
    </row>
    <row r="3" spans="1:9" ht="13.5" customHeight="1" x14ac:dyDescent="0.2">
      <c r="A3" s="1067"/>
      <c r="B3" s="1473" t="s">
        <v>13</v>
      </c>
      <c r="C3" s="1480"/>
      <c r="D3" s="1480"/>
      <c r="E3" s="1481"/>
      <c r="F3" s="1473" t="s">
        <v>63</v>
      </c>
      <c r="G3" s="1480"/>
      <c r="H3" s="1480"/>
      <c r="I3" s="1481"/>
    </row>
    <row r="4" spans="1:9" ht="13.5" customHeight="1" x14ac:dyDescent="0.2">
      <c r="A4" s="1067"/>
      <c r="B4" s="1168" t="s">
        <v>1126</v>
      </c>
      <c r="C4" s="1275" t="s">
        <v>1504</v>
      </c>
      <c r="D4" s="1275" t="s">
        <v>1128</v>
      </c>
      <c r="E4" s="1167" t="s">
        <v>1128</v>
      </c>
      <c r="F4" s="1168" t="s">
        <v>1126</v>
      </c>
      <c r="G4" s="1275" t="s">
        <v>1504</v>
      </c>
      <c r="H4" s="1275" t="s">
        <v>1128</v>
      </c>
      <c r="I4" s="1167" t="s">
        <v>1128</v>
      </c>
    </row>
    <row r="5" spans="1:9" ht="13.5" customHeight="1" x14ac:dyDescent="0.2">
      <c r="A5" s="1187"/>
      <c r="B5" s="1274" t="s">
        <v>1505</v>
      </c>
      <c r="C5" s="1273" t="s">
        <v>1129</v>
      </c>
      <c r="D5" s="1273" t="s">
        <v>1506</v>
      </c>
      <c r="E5" s="1272" t="s">
        <v>1130</v>
      </c>
      <c r="F5" s="1274" t="s">
        <v>1505</v>
      </c>
      <c r="G5" s="1273" t="s">
        <v>1129</v>
      </c>
      <c r="H5" s="1273" t="s">
        <v>1506</v>
      </c>
      <c r="I5" s="1272" t="s">
        <v>1130</v>
      </c>
    </row>
    <row r="6" spans="1:9" ht="13.5" customHeight="1" x14ac:dyDescent="0.2">
      <c r="A6" s="1064"/>
      <c r="B6" s="1465" t="s">
        <v>187</v>
      </c>
      <c r="C6" s="1482"/>
      <c r="D6" s="1482"/>
      <c r="E6" s="1482"/>
      <c r="F6" s="1482"/>
      <c r="G6" s="1482"/>
      <c r="H6" s="1482"/>
      <c r="I6" s="1483"/>
    </row>
    <row r="7" spans="1:9" ht="13.5" customHeight="1" x14ac:dyDescent="0.2">
      <c r="A7" s="670"/>
      <c r="B7" s="681"/>
      <c r="C7" s="681"/>
      <c r="D7" s="681"/>
      <c r="E7" s="681"/>
      <c r="F7" s="681"/>
      <c r="G7" s="681"/>
      <c r="H7" s="681"/>
      <c r="I7" s="689"/>
    </row>
    <row r="8" spans="1:9" ht="13.5" customHeight="1" x14ac:dyDescent="0.2">
      <c r="A8" s="1155">
        <v>1990</v>
      </c>
      <c r="B8" s="1078"/>
      <c r="C8" s="1159">
        <v>2.0099999999999998</v>
      </c>
      <c r="D8" s="1159">
        <v>4.2699999999999996</v>
      </c>
      <c r="E8" s="1159">
        <v>3.16</v>
      </c>
      <c r="F8" s="1159"/>
      <c r="G8" s="1159">
        <v>1.53</v>
      </c>
      <c r="H8" s="1159">
        <v>4.2699999999999996</v>
      </c>
      <c r="I8" s="1158">
        <v>3.14</v>
      </c>
    </row>
    <row r="9" spans="1:9" ht="13.5" customHeight="1" x14ac:dyDescent="0.2">
      <c r="A9" s="1155">
        <v>1991</v>
      </c>
      <c r="B9" s="1078"/>
      <c r="C9" s="1159">
        <v>2.0099999999999998</v>
      </c>
      <c r="D9" s="1159">
        <v>4.2699999999999996</v>
      </c>
      <c r="E9" s="1159">
        <v>3.16</v>
      </c>
      <c r="F9" s="1159"/>
      <c r="G9" s="1159">
        <v>1.53</v>
      </c>
      <c r="H9" s="1159">
        <v>4.2699999999999996</v>
      </c>
      <c r="I9" s="1158">
        <v>3.14</v>
      </c>
    </row>
    <row r="10" spans="1:9" ht="13.5" customHeight="1" x14ac:dyDescent="0.2">
      <c r="A10" s="1155">
        <v>1992</v>
      </c>
      <c r="B10" s="1078"/>
      <c r="C10" s="1159">
        <v>2.0099999999999998</v>
      </c>
      <c r="D10" s="1159">
        <v>4.2699999999999996</v>
      </c>
      <c r="E10" s="1159">
        <v>3.16</v>
      </c>
      <c r="F10" s="1159"/>
      <c r="G10" s="1159">
        <v>1.53</v>
      </c>
      <c r="H10" s="1159">
        <v>4.2699999999999996</v>
      </c>
      <c r="I10" s="1158">
        <v>3.14</v>
      </c>
    </row>
    <row r="11" spans="1:9" ht="13.5" customHeight="1" x14ac:dyDescent="0.2">
      <c r="A11" s="1155">
        <v>1993</v>
      </c>
      <c r="B11" s="1078"/>
      <c r="C11" s="1159">
        <v>2.0099999999999998</v>
      </c>
      <c r="D11" s="1159">
        <v>4.2699999999999996</v>
      </c>
      <c r="E11" s="1159">
        <v>3.16</v>
      </c>
      <c r="F11" s="1159"/>
      <c r="G11" s="1159">
        <v>1.53</v>
      </c>
      <c r="H11" s="1159">
        <v>4.2699999999999996</v>
      </c>
      <c r="I11" s="1158">
        <v>3.14</v>
      </c>
    </row>
    <row r="12" spans="1:9" ht="13.5" customHeight="1" x14ac:dyDescent="0.2">
      <c r="A12" s="1155">
        <v>1994</v>
      </c>
      <c r="B12" s="1078"/>
      <c r="C12" s="1159">
        <v>2.0099999999999998</v>
      </c>
      <c r="D12" s="1159">
        <v>4.2699999999999996</v>
      </c>
      <c r="E12" s="1159">
        <v>3.16</v>
      </c>
      <c r="F12" s="1159"/>
      <c r="G12" s="1159">
        <v>1.55</v>
      </c>
      <c r="H12" s="1159">
        <v>4.2699999999999996</v>
      </c>
      <c r="I12" s="1158">
        <v>3.14</v>
      </c>
    </row>
    <row r="13" spans="1:9" ht="13.5" customHeight="1" x14ac:dyDescent="0.2">
      <c r="A13" s="1155">
        <v>1995</v>
      </c>
      <c r="B13" s="1078"/>
      <c r="C13" s="1159">
        <v>2.0099999999999998</v>
      </c>
      <c r="D13" s="1159">
        <v>4.2699999999999996</v>
      </c>
      <c r="E13" s="1159">
        <v>3.16</v>
      </c>
      <c r="F13" s="1159"/>
      <c r="G13" s="1159">
        <v>1.53</v>
      </c>
      <c r="H13" s="1159">
        <v>4.2699999999999996</v>
      </c>
      <c r="I13" s="1158">
        <v>3.14</v>
      </c>
    </row>
    <row r="14" spans="1:9" ht="13.5" customHeight="1" x14ac:dyDescent="0.2">
      <c r="A14" s="1155">
        <v>1996</v>
      </c>
      <c r="B14" s="1078"/>
      <c r="C14" s="1159">
        <v>2.02</v>
      </c>
      <c r="D14" s="1159">
        <v>4.2699999999999996</v>
      </c>
      <c r="E14" s="1159">
        <v>3.16</v>
      </c>
      <c r="F14" s="1159"/>
      <c r="G14" s="1159">
        <v>1.52</v>
      </c>
      <c r="H14" s="1159">
        <v>4.2699999999999996</v>
      </c>
      <c r="I14" s="1158">
        <v>3.14</v>
      </c>
    </row>
    <row r="15" spans="1:9" ht="13.5" customHeight="1" x14ac:dyDescent="0.2">
      <c r="A15" s="1155">
        <v>1997</v>
      </c>
      <c r="B15" s="1078"/>
      <c r="C15" s="1159">
        <v>2.0499999999999998</v>
      </c>
      <c r="D15" s="1159">
        <v>4.3099999999999996</v>
      </c>
      <c r="E15" s="1159">
        <v>3.16</v>
      </c>
      <c r="F15" s="1159"/>
      <c r="G15" s="1159">
        <v>1.66</v>
      </c>
      <c r="H15" s="1159">
        <v>4.3099999999999996</v>
      </c>
      <c r="I15" s="1158">
        <v>3.14</v>
      </c>
    </row>
    <row r="16" spans="1:9" ht="13.5" customHeight="1" x14ac:dyDescent="0.2">
      <c r="A16" s="1155">
        <v>1998</v>
      </c>
      <c r="B16" s="1078"/>
      <c r="C16" s="1159">
        <v>2.0099999999999998</v>
      </c>
      <c r="D16" s="1159">
        <v>4.28</v>
      </c>
      <c r="E16" s="1159">
        <v>3.16</v>
      </c>
      <c r="F16" s="1159"/>
      <c r="G16" s="1159">
        <v>1.65</v>
      </c>
      <c r="H16" s="1159">
        <v>4.28</v>
      </c>
      <c r="I16" s="1158">
        <v>3.14</v>
      </c>
    </row>
    <row r="17" spans="1:9" ht="13.5" customHeight="1" x14ac:dyDescent="0.2">
      <c r="A17" s="1155">
        <v>1999</v>
      </c>
      <c r="B17" s="1078"/>
      <c r="C17" s="1159">
        <v>1.97</v>
      </c>
      <c r="D17" s="1159">
        <v>4.34</v>
      </c>
      <c r="E17" s="1159">
        <v>3.16</v>
      </c>
      <c r="F17" s="1159"/>
      <c r="G17" s="1159">
        <v>1.64</v>
      </c>
      <c r="H17" s="1159">
        <v>4.34</v>
      </c>
      <c r="I17" s="1158">
        <v>3.14</v>
      </c>
    </row>
    <row r="18" spans="1:9" ht="13.5" customHeight="1" x14ac:dyDescent="0.2">
      <c r="A18" s="1155">
        <v>2000</v>
      </c>
      <c r="B18" s="1078"/>
      <c r="C18" s="1159">
        <v>1.94</v>
      </c>
      <c r="D18" s="1159">
        <v>4.3600000000000003</v>
      </c>
      <c r="E18" s="1159">
        <v>3.15</v>
      </c>
      <c r="F18" s="1159"/>
      <c r="G18" s="1159">
        <v>1.6</v>
      </c>
      <c r="H18" s="1159">
        <v>4.3600000000000003</v>
      </c>
      <c r="I18" s="1158">
        <v>3.14</v>
      </c>
    </row>
    <row r="19" spans="1:9" ht="13.5" customHeight="1" x14ac:dyDescent="0.2">
      <c r="A19" s="1155">
        <v>2001</v>
      </c>
      <c r="B19" s="1078"/>
      <c r="C19" s="1159">
        <v>1.95</v>
      </c>
      <c r="D19" s="1159">
        <v>4.3</v>
      </c>
      <c r="E19" s="1159">
        <v>3.13</v>
      </c>
      <c r="F19" s="1159"/>
      <c r="G19" s="1159">
        <v>1.61</v>
      </c>
      <c r="H19" s="1159">
        <v>4.3099999999999996</v>
      </c>
      <c r="I19" s="1158">
        <v>3.13</v>
      </c>
    </row>
    <row r="20" spans="1:9" ht="13.5" customHeight="1" x14ac:dyDescent="0.2">
      <c r="A20" s="1155">
        <v>2002</v>
      </c>
      <c r="B20" s="1078"/>
      <c r="C20" s="1159">
        <v>1.94</v>
      </c>
      <c r="D20" s="1159">
        <v>4.2699999999999996</v>
      </c>
      <c r="E20" s="1159">
        <v>3.11</v>
      </c>
      <c r="F20" s="1159"/>
      <c r="G20" s="1159">
        <v>1.59</v>
      </c>
      <c r="H20" s="1159">
        <v>4.29</v>
      </c>
      <c r="I20" s="1158">
        <v>3.11</v>
      </c>
    </row>
    <row r="21" spans="1:9" ht="13.5" customHeight="1" x14ac:dyDescent="0.2">
      <c r="A21" s="1155">
        <v>2003</v>
      </c>
      <c r="B21" s="1078"/>
      <c r="C21" s="1159">
        <v>1.94</v>
      </c>
      <c r="D21" s="1159">
        <v>4.24</v>
      </c>
      <c r="E21" s="1159">
        <v>3.09</v>
      </c>
      <c r="F21" s="1159"/>
      <c r="G21" s="1159">
        <v>1.59</v>
      </c>
      <c r="H21" s="1159">
        <v>4.26</v>
      </c>
      <c r="I21" s="1158">
        <v>3.1</v>
      </c>
    </row>
    <row r="22" spans="1:9" ht="13.5" customHeight="1" x14ac:dyDescent="0.2">
      <c r="A22" s="1155">
        <v>2004</v>
      </c>
      <c r="B22" s="1078"/>
      <c r="C22" s="1159">
        <v>1.92</v>
      </c>
      <c r="D22" s="1159">
        <v>4.24</v>
      </c>
      <c r="E22" s="1159">
        <v>3.08</v>
      </c>
      <c r="F22" s="1159"/>
      <c r="G22" s="1159">
        <v>1.58</v>
      </c>
      <c r="H22" s="1159">
        <v>4.25</v>
      </c>
      <c r="I22" s="1158">
        <v>3.06</v>
      </c>
    </row>
    <row r="23" spans="1:9" ht="13.5" customHeight="1" x14ac:dyDescent="0.2">
      <c r="A23" s="1155">
        <v>2005</v>
      </c>
      <c r="B23" s="1078"/>
      <c r="C23" s="1159">
        <v>1.94</v>
      </c>
      <c r="D23" s="1159">
        <v>4.18</v>
      </c>
      <c r="E23" s="1159">
        <v>3.08</v>
      </c>
      <c r="F23" s="1159"/>
      <c r="G23" s="1159">
        <v>1.57</v>
      </c>
      <c r="H23" s="1159">
        <v>4.18</v>
      </c>
      <c r="I23" s="1158">
        <v>3.08</v>
      </c>
    </row>
    <row r="24" spans="1:9" ht="13.5" customHeight="1" x14ac:dyDescent="0.2">
      <c r="A24" s="1155">
        <v>2006</v>
      </c>
      <c r="B24" s="1078"/>
      <c r="C24" s="1159">
        <v>1.94</v>
      </c>
      <c r="D24" s="1159">
        <v>4.18</v>
      </c>
      <c r="E24" s="1159">
        <v>3.08</v>
      </c>
      <c r="F24" s="1159"/>
      <c r="G24" s="1159">
        <v>1.56</v>
      </c>
      <c r="H24" s="1159">
        <v>4.18</v>
      </c>
      <c r="I24" s="1158">
        <v>3.08</v>
      </c>
    </row>
    <row r="25" spans="1:9" ht="13.5" customHeight="1" x14ac:dyDescent="0.2">
      <c r="A25" s="1155">
        <v>2007</v>
      </c>
      <c r="B25" s="1159">
        <v>2.77</v>
      </c>
      <c r="C25" s="1159">
        <v>1.91</v>
      </c>
      <c r="D25" s="1159">
        <v>4.09</v>
      </c>
      <c r="E25" s="1159">
        <v>3.27</v>
      </c>
      <c r="F25" s="1159">
        <v>2.73</v>
      </c>
      <c r="G25" s="1159">
        <v>1.55</v>
      </c>
      <c r="H25" s="1159">
        <v>4.1900000000000004</v>
      </c>
      <c r="I25" s="1158">
        <v>3.16</v>
      </c>
    </row>
    <row r="26" spans="1:9" ht="13.5" customHeight="1" x14ac:dyDescent="0.2">
      <c r="A26" s="1155">
        <v>2008</v>
      </c>
      <c r="B26" s="1159">
        <v>2.93</v>
      </c>
      <c r="C26" s="1159">
        <v>1.7</v>
      </c>
      <c r="D26" s="1159">
        <v>4.26</v>
      </c>
      <c r="E26" s="1159">
        <v>3.4</v>
      </c>
      <c r="F26" s="1159">
        <v>2.8</v>
      </c>
      <c r="G26" s="1159">
        <v>1.51</v>
      </c>
      <c r="H26" s="1159">
        <v>5.13</v>
      </c>
      <c r="I26" s="1158">
        <v>3.58</v>
      </c>
    </row>
    <row r="27" spans="1:9" ht="13.5" customHeight="1" x14ac:dyDescent="0.2">
      <c r="A27" s="1155">
        <v>2009</v>
      </c>
      <c r="B27" s="1159">
        <v>2.89</v>
      </c>
      <c r="C27" s="1159">
        <v>1.59</v>
      </c>
      <c r="D27" s="1159">
        <v>4.22</v>
      </c>
      <c r="E27" s="1159">
        <v>3.53</v>
      </c>
      <c r="F27" s="1159">
        <v>2.76</v>
      </c>
      <c r="G27" s="1159"/>
      <c r="H27" s="1159">
        <v>4.99</v>
      </c>
      <c r="I27" s="1158">
        <v>3.7</v>
      </c>
    </row>
    <row r="28" spans="1:9" ht="13.5" customHeight="1" x14ac:dyDescent="0.2">
      <c r="A28" s="1155">
        <v>2010</v>
      </c>
      <c r="B28" s="1159">
        <v>2.84</v>
      </c>
      <c r="C28" s="1159">
        <v>1.6</v>
      </c>
      <c r="D28" s="1159">
        <v>3.65</v>
      </c>
      <c r="E28" s="1159">
        <v>3.06</v>
      </c>
      <c r="F28" s="1159">
        <v>2.75</v>
      </c>
      <c r="G28" s="1159"/>
      <c r="H28" s="1159">
        <v>4.71</v>
      </c>
      <c r="I28" s="1158">
        <v>3.23</v>
      </c>
    </row>
    <row r="29" spans="1:9" ht="13.5" customHeight="1" x14ac:dyDescent="0.2">
      <c r="A29" s="1155">
        <v>2011</v>
      </c>
      <c r="B29" s="1159">
        <v>2.77</v>
      </c>
      <c r="C29" s="1159">
        <v>1.59</v>
      </c>
      <c r="D29" s="1159">
        <v>3.45</v>
      </c>
      <c r="E29" s="1159">
        <v>2.9</v>
      </c>
      <c r="F29" s="1159">
        <v>2.74</v>
      </c>
      <c r="G29" s="1159"/>
      <c r="H29" s="1159">
        <v>4.58</v>
      </c>
      <c r="I29" s="1158">
        <v>3.29</v>
      </c>
    </row>
    <row r="30" spans="1:9" ht="13.5" customHeight="1" x14ac:dyDescent="0.2">
      <c r="A30" s="1155">
        <v>2012</v>
      </c>
      <c r="B30" s="1159">
        <v>2.74</v>
      </c>
      <c r="C30" s="1159">
        <v>1.6</v>
      </c>
      <c r="D30" s="1159">
        <v>3.53</v>
      </c>
      <c r="E30" s="1159">
        <v>2.95</v>
      </c>
      <c r="F30" s="1159">
        <v>2.73</v>
      </c>
      <c r="G30" s="1159"/>
      <c r="H30" s="1159">
        <v>4.54</v>
      </c>
      <c r="I30" s="1158">
        <v>3.5</v>
      </c>
    </row>
    <row r="31" spans="1:9" ht="13.5" customHeight="1" x14ac:dyDescent="0.2">
      <c r="A31" s="1155">
        <v>2013</v>
      </c>
      <c r="B31" s="1159">
        <v>2.75</v>
      </c>
      <c r="C31" s="1159">
        <v>1.76</v>
      </c>
      <c r="D31" s="1159">
        <v>3.52</v>
      </c>
      <c r="E31" s="1159">
        <v>2.9</v>
      </c>
      <c r="F31" s="1159">
        <v>2.74</v>
      </c>
      <c r="G31" s="1159"/>
      <c r="H31" s="1159">
        <v>4.45</v>
      </c>
      <c r="I31" s="1158">
        <v>3.58</v>
      </c>
    </row>
    <row r="32" spans="1:9" ht="13.5" customHeight="1" x14ac:dyDescent="0.2">
      <c r="A32" s="1155">
        <v>2014</v>
      </c>
      <c r="B32" s="1159">
        <v>2.74</v>
      </c>
      <c r="C32" s="1159">
        <v>1.77</v>
      </c>
      <c r="D32" s="1159">
        <v>3.62</v>
      </c>
      <c r="E32" s="1159">
        <v>3.1</v>
      </c>
      <c r="F32" s="1159">
        <v>2.74</v>
      </c>
      <c r="G32" s="1159"/>
      <c r="H32" s="1159">
        <v>4.97</v>
      </c>
      <c r="I32" s="1158">
        <v>4.0199999999999996</v>
      </c>
    </row>
    <row r="33" spans="1:9" ht="13.5" customHeight="1" x14ac:dyDescent="0.2">
      <c r="A33" s="1155">
        <v>2015</v>
      </c>
      <c r="B33" s="1159">
        <v>2.79</v>
      </c>
      <c r="C33" s="1159">
        <v>1.67</v>
      </c>
      <c r="D33" s="1159">
        <v>3.42</v>
      </c>
      <c r="E33" s="1159">
        <v>3.24</v>
      </c>
      <c r="F33" s="1159">
        <v>2.76</v>
      </c>
      <c r="G33" s="1159"/>
      <c r="H33" s="1159">
        <v>4.82</v>
      </c>
      <c r="I33" s="1158">
        <v>3.79</v>
      </c>
    </row>
    <row r="34" spans="1:9" ht="13.5" customHeight="1" x14ac:dyDescent="0.2">
      <c r="A34" s="1155">
        <v>2016</v>
      </c>
      <c r="B34" s="1159">
        <v>2.75</v>
      </c>
      <c r="C34" s="1159">
        <v>2.29</v>
      </c>
      <c r="D34" s="1159">
        <v>2.62</v>
      </c>
      <c r="E34" s="1159">
        <v>2.96</v>
      </c>
      <c r="F34" s="1159">
        <v>2.81</v>
      </c>
      <c r="G34" s="1159"/>
      <c r="H34" s="1159">
        <v>5.31</v>
      </c>
      <c r="I34" s="1158">
        <v>3.89</v>
      </c>
    </row>
    <row r="35" spans="1:9" ht="13.5" customHeight="1" x14ac:dyDescent="0.2">
      <c r="A35" s="1155">
        <v>2017</v>
      </c>
      <c r="B35" s="1159">
        <v>2.69</v>
      </c>
      <c r="C35" s="1159">
        <v>2.29</v>
      </c>
      <c r="D35" s="1159">
        <v>2.62</v>
      </c>
      <c r="E35" s="1159">
        <v>2.56</v>
      </c>
      <c r="F35" s="1159">
        <v>2.7</v>
      </c>
      <c r="G35" s="1159"/>
      <c r="H35" s="1159">
        <v>5.32</v>
      </c>
      <c r="I35" s="1158">
        <v>4.0999999999999996</v>
      </c>
    </row>
    <row r="36" spans="1:9" ht="13.5" customHeight="1" x14ac:dyDescent="0.2">
      <c r="A36" s="1155">
        <v>2018</v>
      </c>
      <c r="B36" s="1159">
        <v>2.76</v>
      </c>
      <c r="C36" s="1159">
        <v>2.2999999999999998</v>
      </c>
      <c r="D36" s="1159">
        <v>3.38</v>
      </c>
      <c r="E36" s="1159">
        <v>3.08</v>
      </c>
      <c r="F36" s="1159">
        <v>2.79</v>
      </c>
      <c r="G36" s="1159"/>
      <c r="H36" s="1159">
        <v>5.38</v>
      </c>
      <c r="I36" s="1158">
        <v>4.1900000000000004</v>
      </c>
    </row>
    <row r="37" spans="1:9" ht="13.5" customHeight="1" x14ac:dyDescent="0.2">
      <c r="A37" s="1155">
        <v>2019</v>
      </c>
      <c r="B37" s="1159">
        <v>2.76</v>
      </c>
      <c r="C37" s="1159">
        <v>2.29</v>
      </c>
      <c r="D37" s="1159">
        <v>3.65</v>
      </c>
      <c r="E37" s="1159">
        <v>3.06</v>
      </c>
      <c r="F37" s="1159">
        <v>2.76</v>
      </c>
      <c r="G37" s="1159"/>
      <c r="H37" s="1159">
        <v>5.49</v>
      </c>
      <c r="I37" s="1158">
        <v>4.3</v>
      </c>
    </row>
    <row r="38" spans="1:9" ht="13.5" customHeight="1" x14ac:dyDescent="0.2">
      <c r="A38" s="1152">
        <v>2020</v>
      </c>
      <c r="B38" s="1180">
        <v>2.76</v>
      </c>
      <c r="C38" s="1180">
        <v>2.3199999999999998</v>
      </c>
      <c r="D38" s="1180">
        <v>3.58</v>
      </c>
      <c r="E38" s="1180">
        <v>3.07</v>
      </c>
      <c r="F38" s="1180">
        <v>2.78</v>
      </c>
      <c r="G38" s="1180"/>
      <c r="H38" s="1180">
        <v>5.28</v>
      </c>
      <c r="I38" s="1179">
        <v>4.3099999999999996</v>
      </c>
    </row>
    <row r="39" spans="1:9" ht="13.5" customHeight="1" x14ac:dyDescent="0.2"/>
    <row r="40" spans="1:9" ht="13.5" customHeight="1" x14ac:dyDescent="0.2">
      <c r="A40" s="1115" t="s">
        <v>1058</v>
      </c>
    </row>
    <row r="41" spans="1:9" ht="13.5" customHeight="1" x14ac:dyDescent="0.2">
      <c r="A41" s="1115" t="s">
        <v>1134</v>
      </c>
    </row>
    <row r="42" spans="1:9" ht="13.5" customHeight="1" x14ac:dyDescent="0.2">
      <c r="A42" s="1045" t="s">
        <v>1135</v>
      </c>
    </row>
    <row r="43" spans="1:9" ht="13.5" customHeight="1" x14ac:dyDescent="0.2">
      <c r="A43" s="539" t="s">
        <v>281</v>
      </c>
    </row>
    <row r="44" spans="1:9" ht="13.5" customHeight="1" x14ac:dyDescent="0.2">
      <c r="A44" s="1115" t="s">
        <v>1136</v>
      </c>
    </row>
    <row r="45" spans="1:9" ht="13.5" customHeight="1" x14ac:dyDescent="0.2"/>
    <row r="46" spans="1:9" ht="13.5" customHeight="1" x14ac:dyDescent="0.2"/>
    <row r="47" spans="1:9" ht="13.5" customHeight="1" x14ac:dyDescent="0.2"/>
    <row r="48" spans="1:9"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sheetData>
  <mergeCells count="4">
    <mergeCell ref="A1:D1"/>
    <mergeCell ref="B3:E3"/>
    <mergeCell ref="F3:I3"/>
    <mergeCell ref="B6:I6"/>
  </mergeCells>
  <hyperlinks>
    <hyperlink ref="A1" location="Contents!A1" display="To table of contents" xr:uid="{CF38A2C7-CD4F-4A22-BF7F-D393EBB81C90}"/>
    <hyperlink ref="A43" r:id="rId1" xr:uid="{FFDB82F6-E27F-4E32-8C7C-E5612680AD30}"/>
  </hyperlinks>
  <pageMargins left="0.75" right="0.75" top="0.76" bottom="0.69" header="0.5" footer="0.5"/>
  <pageSetup paperSize="9" orientation="landscape" r:id="rId2"/>
  <headerFooter alignWithMargins="0"/>
  <customProperties>
    <customPr name="EpmWorksheetKeyString_GUID" r:id="rId3"/>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A5C1-09E7-432D-9851-4BB90783423C}">
  <sheetPr>
    <tabColor theme="4" tint="0.79998168889431442"/>
    <pageSetUpPr fitToPage="1"/>
  </sheetPr>
  <dimension ref="A1:I82"/>
  <sheetViews>
    <sheetView zoomScale="85" zoomScaleNormal="85" workbookViewId="0">
      <selection activeCell="C20" sqref="C20"/>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9" ht="30" customHeight="1" x14ac:dyDescent="0.2">
      <c r="A1" s="1402" t="s">
        <v>2</v>
      </c>
      <c r="B1" s="1402"/>
      <c r="C1" s="1402"/>
      <c r="D1" s="1402"/>
    </row>
    <row r="2" spans="1:9" ht="19.5" customHeight="1" x14ac:dyDescent="0.3">
      <c r="A2" s="1071" t="s">
        <v>1137</v>
      </c>
      <c r="H2" s="1115" t="s">
        <v>1133</v>
      </c>
    </row>
    <row r="3" spans="1:9" ht="13.5" customHeight="1" x14ac:dyDescent="0.25">
      <c r="A3" s="1067"/>
      <c r="B3" s="1473" t="s">
        <v>13</v>
      </c>
      <c r="C3" s="1474"/>
      <c r="D3" s="1474"/>
      <c r="E3" s="1475"/>
      <c r="F3" s="1473" t="s">
        <v>63</v>
      </c>
      <c r="G3" s="1476"/>
      <c r="H3" s="1476"/>
      <c r="I3" s="1477"/>
    </row>
    <row r="4" spans="1:9" ht="13.5" customHeight="1" x14ac:dyDescent="0.2">
      <c r="A4" s="1067"/>
      <c r="B4" s="1168" t="s">
        <v>1126</v>
      </c>
      <c r="C4" s="1275" t="s">
        <v>1504</v>
      </c>
      <c r="D4" s="1275" t="s">
        <v>1128</v>
      </c>
      <c r="E4" s="1167" t="s">
        <v>1128</v>
      </c>
      <c r="F4" s="1168" t="s">
        <v>1126</v>
      </c>
      <c r="G4" s="1275" t="s">
        <v>1504</v>
      </c>
      <c r="H4" s="1275" t="s">
        <v>1128</v>
      </c>
      <c r="I4" s="1167" t="s">
        <v>1128</v>
      </c>
    </row>
    <row r="5" spans="1:9" ht="13.5" customHeight="1" x14ac:dyDescent="0.2">
      <c r="A5" s="1187"/>
      <c r="B5" s="1274" t="s">
        <v>1505</v>
      </c>
      <c r="C5" s="1273" t="s">
        <v>1129</v>
      </c>
      <c r="D5" s="1273" t="s">
        <v>1506</v>
      </c>
      <c r="E5" s="1272" t="s">
        <v>1130</v>
      </c>
      <c r="F5" s="1274" t="s">
        <v>1505</v>
      </c>
      <c r="G5" s="1273" t="s">
        <v>1129</v>
      </c>
      <c r="H5" s="1273" t="s">
        <v>1506</v>
      </c>
      <c r="I5" s="1272" t="s">
        <v>1130</v>
      </c>
    </row>
    <row r="6" spans="1:9" ht="13.5" customHeight="1" x14ac:dyDescent="0.25">
      <c r="A6" s="1064"/>
      <c r="B6" s="1465" t="s">
        <v>187</v>
      </c>
      <c r="C6" s="1478"/>
      <c r="D6" s="1478"/>
      <c r="E6" s="1478"/>
      <c r="F6" s="1478"/>
      <c r="G6" s="1478"/>
      <c r="H6" s="1478"/>
      <c r="I6" s="1479"/>
    </row>
    <row r="7" spans="1:9" ht="13.5" customHeight="1" x14ac:dyDescent="0.2">
      <c r="A7" s="670"/>
      <c r="B7" s="681"/>
      <c r="C7" s="681"/>
      <c r="D7" s="681"/>
      <c r="E7" s="681"/>
      <c r="F7" s="681"/>
      <c r="G7" s="681"/>
      <c r="H7" s="681"/>
      <c r="I7" s="689"/>
    </row>
    <row r="8" spans="1:9" ht="13.5" customHeight="1" x14ac:dyDescent="0.2">
      <c r="A8" s="1155">
        <v>1990</v>
      </c>
      <c r="B8" s="1078"/>
      <c r="C8" s="1159">
        <v>1.96</v>
      </c>
      <c r="D8" s="1159">
        <v>3.02</v>
      </c>
      <c r="E8" s="1159">
        <v>2.5299999999999998</v>
      </c>
      <c r="F8" s="1159"/>
      <c r="G8" s="1159">
        <v>1.62</v>
      </c>
      <c r="H8" s="1159">
        <v>3.02</v>
      </c>
      <c r="I8" s="1158">
        <v>2.5099999999999998</v>
      </c>
    </row>
    <row r="9" spans="1:9" ht="13.5" customHeight="1" x14ac:dyDescent="0.2">
      <c r="A9" s="1155">
        <v>1991</v>
      </c>
      <c r="B9" s="1078"/>
      <c r="C9" s="1159">
        <v>1.96</v>
      </c>
      <c r="D9" s="1159">
        <v>3.02</v>
      </c>
      <c r="E9" s="1159">
        <v>2.5299999999999998</v>
      </c>
      <c r="F9" s="1159"/>
      <c r="G9" s="1159">
        <v>1.62</v>
      </c>
      <c r="H9" s="1159">
        <v>3.02</v>
      </c>
      <c r="I9" s="1158">
        <v>2.5099999999999998</v>
      </c>
    </row>
    <row r="10" spans="1:9" ht="13.5" customHeight="1" x14ac:dyDescent="0.2">
      <c r="A10" s="1155">
        <v>1992</v>
      </c>
      <c r="B10" s="1078"/>
      <c r="C10" s="1159">
        <v>1.96</v>
      </c>
      <c r="D10" s="1159">
        <v>3.02</v>
      </c>
      <c r="E10" s="1159">
        <v>2.5299999999999998</v>
      </c>
      <c r="F10" s="1159"/>
      <c r="G10" s="1159">
        <v>1.62</v>
      </c>
      <c r="H10" s="1159">
        <v>3.02</v>
      </c>
      <c r="I10" s="1158">
        <v>2.5099999999999998</v>
      </c>
    </row>
    <row r="11" spans="1:9" ht="13.5" customHeight="1" x14ac:dyDescent="0.2">
      <c r="A11" s="1155">
        <v>1993</v>
      </c>
      <c r="B11" s="1078"/>
      <c r="C11" s="1159">
        <v>1.96</v>
      </c>
      <c r="D11" s="1159">
        <v>3.02</v>
      </c>
      <c r="E11" s="1159">
        <v>2.5299999999999998</v>
      </c>
      <c r="F11" s="1159"/>
      <c r="G11" s="1159">
        <v>1.62</v>
      </c>
      <c r="H11" s="1159">
        <v>3.02</v>
      </c>
      <c r="I11" s="1158">
        <v>2.5099999999999998</v>
      </c>
    </row>
    <row r="12" spans="1:9" ht="13.5" customHeight="1" x14ac:dyDescent="0.2">
      <c r="A12" s="1155">
        <v>1994</v>
      </c>
      <c r="B12" s="1078"/>
      <c r="C12" s="1159">
        <v>1.95</v>
      </c>
      <c r="D12" s="1159">
        <v>3.02</v>
      </c>
      <c r="E12" s="1159">
        <v>2.5299999999999998</v>
      </c>
      <c r="F12" s="1159"/>
      <c r="G12" s="1159">
        <v>1.62</v>
      </c>
      <c r="H12" s="1159">
        <v>3.02</v>
      </c>
      <c r="I12" s="1158">
        <v>2.5099999999999998</v>
      </c>
    </row>
    <row r="13" spans="1:9" ht="13.5" customHeight="1" x14ac:dyDescent="0.2">
      <c r="A13" s="1155">
        <v>1995</v>
      </c>
      <c r="B13" s="1078"/>
      <c r="C13" s="1159">
        <v>1.96</v>
      </c>
      <c r="D13" s="1159">
        <v>3.02</v>
      </c>
      <c r="E13" s="1159">
        <v>2.5299999999999998</v>
      </c>
      <c r="F13" s="1159"/>
      <c r="G13" s="1159">
        <v>1.62</v>
      </c>
      <c r="H13" s="1159">
        <v>3.02</v>
      </c>
      <c r="I13" s="1158">
        <v>2.5099999999999998</v>
      </c>
    </row>
    <row r="14" spans="1:9" ht="13.5" customHeight="1" x14ac:dyDescent="0.2">
      <c r="A14" s="1155">
        <v>1996</v>
      </c>
      <c r="B14" s="1078"/>
      <c r="C14" s="1159">
        <v>1.96</v>
      </c>
      <c r="D14" s="1159">
        <v>3.01</v>
      </c>
      <c r="E14" s="1159">
        <v>2.5299999999999998</v>
      </c>
      <c r="F14" s="1159"/>
      <c r="G14" s="1159">
        <v>1.6</v>
      </c>
      <c r="H14" s="1159">
        <v>3.01</v>
      </c>
      <c r="I14" s="1158">
        <v>2.5099999999999998</v>
      </c>
    </row>
    <row r="15" spans="1:9" ht="13.5" customHeight="1" x14ac:dyDescent="0.2">
      <c r="A15" s="1155">
        <v>1997</v>
      </c>
      <c r="B15" s="1078"/>
      <c r="C15" s="1159">
        <v>1.97</v>
      </c>
      <c r="D15" s="1159">
        <v>3.04</v>
      </c>
      <c r="E15" s="1159">
        <v>2.5299999999999998</v>
      </c>
      <c r="F15" s="1159"/>
      <c r="G15" s="1159">
        <v>1.69</v>
      </c>
      <c r="H15" s="1159">
        <v>3.04</v>
      </c>
      <c r="I15" s="1158">
        <v>2.5099999999999998</v>
      </c>
    </row>
    <row r="16" spans="1:9" ht="13.5" customHeight="1" x14ac:dyDescent="0.2">
      <c r="A16" s="1155">
        <v>1998</v>
      </c>
      <c r="B16" s="1078"/>
      <c r="C16" s="1159">
        <v>1.93</v>
      </c>
      <c r="D16" s="1159">
        <v>3.02</v>
      </c>
      <c r="E16" s="1159">
        <v>2.5299999999999998</v>
      </c>
      <c r="F16" s="1159"/>
      <c r="G16" s="1159">
        <v>1.68</v>
      </c>
      <c r="H16" s="1159">
        <v>3.02</v>
      </c>
      <c r="I16" s="1158">
        <v>2.5099999999999998</v>
      </c>
    </row>
    <row r="17" spans="1:9" ht="13.5" customHeight="1" x14ac:dyDescent="0.2">
      <c r="A17" s="1155">
        <v>1999</v>
      </c>
      <c r="B17" s="1078"/>
      <c r="C17" s="1159">
        <v>1.89</v>
      </c>
      <c r="D17" s="1159">
        <v>3.04</v>
      </c>
      <c r="E17" s="1159">
        <v>2.5299999999999998</v>
      </c>
      <c r="F17" s="1159"/>
      <c r="G17" s="1159">
        <v>1.66</v>
      </c>
      <c r="H17" s="1159">
        <v>3.04</v>
      </c>
      <c r="I17" s="1158">
        <v>2.5099999999999998</v>
      </c>
    </row>
    <row r="18" spans="1:9" ht="13.5" customHeight="1" x14ac:dyDescent="0.2">
      <c r="A18" s="1155">
        <v>2000</v>
      </c>
      <c r="B18" s="1078"/>
      <c r="C18" s="1159">
        <v>1.85</v>
      </c>
      <c r="D18" s="1159">
        <v>3.04</v>
      </c>
      <c r="E18" s="1159">
        <v>2.5299999999999998</v>
      </c>
      <c r="F18" s="1159"/>
      <c r="G18" s="1159">
        <v>1.63</v>
      </c>
      <c r="H18" s="1159">
        <v>3.04</v>
      </c>
      <c r="I18" s="1158">
        <v>2.5099999999999998</v>
      </c>
    </row>
    <row r="19" spans="1:9" ht="13.5" customHeight="1" x14ac:dyDescent="0.2">
      <c r="A19" s="1155">
        <v>2001</v>
      </c>
      <c r="B19" s="1078"/>
      <c r="C19" s="1159">
        <v>1.86</v>
      </c>
      <c r="D19" s="1159">
        <v>2.99</v>
      </c>
      <c r="E19" s="1159">
        <v>2.48</v>
      </c>
      <c r="F19" s="1159"/>
      <c r="G19" s="1159">
        <v>1.63</v>
      </c>
      <c r="H19" s="1159">
        <v>3.01</v>
      </c>
      <c r="I19" s="1158">
        <v>2.4900000000000002</v>
      </c>
    </row>
    <row r="20" spans="1:9" ht="13.5" customHeight="1" x14ac:dyDescent="0.2">
      <c r="A20" s="1155">
        <v>2002</v>
      </c>
      <c r="B20" s="1078"/>
      <c r="C20" s="1159">
        <v>1.85</v>
      </c>
      <c r="D20" s="1159">
        <v>2.95</v>
      </c>
      <c r="E20" s="1159">
        <v>2.44</v>
      </c>
      <c r="F20" s="1159"/>
      <c r="G20" s="1159">
        <v>1.62</v>
      </c>
      <c r="H20" s="1159">
        <v>2.98</v>
      </c>
      <c r="I20" s="1158">
        <v>2.4700000000000002</v>
      </c>
    </row>
    <row r="21" spans="1:9" ht="13.5" customHeight="1" x14ac:dyDescent="0.2">
      <c r="A21" s="1155">
        <v>2003</v>
      </c>
      <c r="B21" s="1078"/>
      <c r="C21" s="1159">
        <v>1.85</v>
      </c>
      <c r="D21" s="1159">
        <v>2.92</v>
      </c>
      <c r="E21" s="1159">
        <v>2.42</v>
      </c>
      <c r="F21" s="1159"/>
      <c r="G21" s="1159">
        <v>1.62</v>
      </c>
      <c r="H21" s="1159">
        <v>2.94</v>
      </c>
      <c r="I21" s="1158">
        <v>2.44</v>
      </c>
    </row>
    <row r="22" spans="1:9" ht="13.5" customHeight="1" x14ac:dyDescent="0.2">
      <c r="A22" s="1155">
        <v>2004</v>
      </c>
      <c r="B22" s="1078"/>
      <c r="C22" s="1159">
        <v>1.84</v>
      </c>
      <c r="D22" s="1159">
        <v>2.9</v>
      </c>
      <c r="E22" s="1159">
        <v>2.39</v>
      </c>
      <c r="F22" s="1159"/>
      <c r="G22" s="1159">
        <v>1.61</v>
      </c>
      <c r="H22" s="1159">
        <v>2.91</v>
      </c>
      <c r="I22" s="1158">
        <v>2.37</v>
      </c>
    </row>
    <row r="23" spans="1:9" ht="13.5" customHeight="1" x14ac:dyDescent="0.2">
      <c r="A23" s="1155">
        <v>2005</v>
      </c>
      <c r="B23" s="1078"/>
      <c r="C23" s="1159">
        <v>1.86</v>
      </c>
      <c r="D23" s="1159">
        <v>2.86</v>
      </c>
      <c r="E23" s="1159">
        <v>2.4</v>
      </c>
      <c r="F23" s="1159"/>
      <c r="G23" s="1159">
        <v>1.61</v>
      </c>
      <c r="H23" s="1159">
        <v>2.86</v>
      </c>
      <c r="I23" s="1158">
        <v>2.41</v>
      </c>
    </row>
    <row r="24" spans="1:9" ht="13.5" customHeight="1" x14ac:dyDescent="0.2">
      <c r="A24" s="1155">
        <v>2006</v>
      </c>
      <c r="B24" s="1078"/>
      <c r="C24" s="1159">
        <v>1.86</v>
      </c>
      <c r="D24" s="1159">
        <v>2.86</v>
      </c>
      <c r="E24" s="1159">
        <v>2.4</v>
      </c>
      <c r="F24" s="1159"/>
      <c r="G24" s="1159">
        <v>1.6</v>
      </c>
      <c r="H24" s="1159">
        <v>2.86</v>
      </c>
      <c r="I24" s="1158">
        <v>2.41</v>
      </c>
    </row>
    <row r="25" spans="1:9" ht="13.5" customHeight="1" x14ac:dyDescent="0.2">
      <c r="A25" s="1155">
        <v>2007</v>
      </c>
      <c r="B25" s="1159">
        <v>2.19</v>
      </c>
      <c r="C25" s="1159">
        <v>1.85</v>
      </c>
      <c r="D25" s="1159">
        <v>2.8</v>
      </c>
      <c r="E25" s="1159">
        <v>2.54</v>
      </c>
      <c r="F25" s="1159">
        <v>2.0699999999999998</v>
      </c>
      <c r="G25" s="1159">
        <v>1.59</v>
      </c>
      <c r="H25" s="1159">
        <v>2.73</v>
      </c>
      <c r="I25" s="1158">
        <v>2.27</v>
      </c>
    </row>
    <row r="26" spans="1:9" ht="13.5" customHeight="1" x14ac:dyDescent="0.2">
      <c r="A26" s="1155">
        <v>2008</v>
      </c>
      <c r="B26" s="1159">
        <v>2.2400000000000002</v>
      </c>
      <c r="C26" s="1159">
        <v>1.54</v>
      </c>
      <c r="D26" s="1159">
        <v>3.05</v>
      </c>
      <c r="E26" s="1159">
        <v>2.5099999999999998</v>
      </c>
      <c r="F26" s="1159">
        <v>1.94</v>
      </c>
      <c r="G26" s="1159">
        <v>1.34</v>
      </c>
      <c r="H26" s="1159">
        <v>3.2</v>
      </c>
      <c r="I26" s="1158">
        <v>2.34</v>
      </c>
    </row>
    <row r="27" spans="1:9" ht="13.5" customHeight="1" x14ac:dyDescent="0.2">
      <c r="A27" s="1155">
        <v>2009</v>
      </c>
      <c r="B27" s="1159">
        <v>2.15</v>
      </c>
      <c r="C27" s="1159">
        <v>1.4</v>
      </c>
      <c r="D27" s="1159">
        <v>2.95</v>
      </c>
      <c r="E27" s="1159">
        <v>2.54</v>
      </c>
      <c r="F27" s="1159">
        <v>1.85</v>
      </c>
      <c r="G27" s="1159"/>
      <c r="H27" s="1159">
        <v>3.05</v>
      </c>
      <c r="I27" s="1158">
        <v>2.35</v>
      </c>
    </row>
    <row r="28" spans="1:9" ht="13.5" customHeight="1" x14ac:dyDescent="0.2">
      <c r="A28" s="1155">
        <v>2010</v>
      </c>
      <c r="B28" s="1159">
        <v>2</v>
      </c>
      <c r="C28" s="1159">
        <v>1.39</v>
      </c>
      <c r="D28" s="1159">
        <v>2.4700000000000002</v>
      </c>
      <c r="E28" s="1159">
        <v>2.1800000000000002</v>
      </c>
      <c r="F28" s="1159">
        <v>1.78</v>
      </c>
      <c r="G28" s="1159"/>
      <c r="H28" s="1159">
        <v>2.76</v>
      </c>
      <c r="I28" s="1158">
        <v>2.09</v>
      </c>
    </row>
    <row r="29" spans="1:9" ht="13.5" customHeight="1" x14ac:dyDescent="0.2">
      <c r="A29" s="1155">
        <v>2011</v>
      </c>
      <c r="B29" s="1159">
        <v>1.87</v>
      </c>
      <c r="C29" s="1159">
        <v>1.34</v>
      </c>
      <c r="D29" s="1159">
        <v>2.29</v>
      </c>
      <c r="E29" s="1159">
        <v>2.04</v>
      </c>
      <c r="F29" s="1159">
        <v>1.77</v>
      </c>
      <c r="G29" s="1159"/>
      <c r="H29" s="1159">
        <v>2.64</v>
      </c>
      <c r="I29" s="1158">
        <v>2.02</v>
      </c>
    </row>
    <row r="30" spans="1:9" ht="13.5" customHeight="1" x14ac:dyDescent="0.2">
      <c r="A30" s="1155">
        <v>2012</v>
      </c>
      <c r="B30" s="1159">
        <v>1.82</v>
      </c>
      <c r="C30" s="1159">
        <v>1.36</v>
      </c>
      <c r="D30" s="1159">
        <v>2.3199999999999998</v>
      </c>
      <c r="E30" s="1159">
        <v>2.0499999999999998</v>
      </c>
      <c r="F30" s="1159">
        <v>1.74</v>
      </c>
      <c r="G30" s="1159"/>
      <c r="H30" s="1159">
        <v>2.58</v>
      </c>
      <c r="I30" s="1158">
        <v>2.08</v>
      </c>
    </row>
    <row r="31" spans="1:9" ht="13.5" customHeight="1" x14ac:dyDescent="0.2">
      <c r="A31" s="1155">
        <v>2013</v>
      </c>
      <c r="B31" s="1159">
        <v>1.78</v>
      </c>
      <c r="C31" s="1159">
        <v>1.4</v>
      </c>
      <c r="D31" s="1159">
        <v>2.31</v>
      </c>
      <c r="E31" s="1159">
        <v>1.98</v>
      </c>
      <c r="F31" s="1159">
        <v>1.74</v>
      </c>
      <c r="G31" s="1159"/>
      <c r="H31" s="1159">
        <v>2.5</v>
      </c>
      <c r="I31" s="1158">
        <v>2.08</v>
      </c>
    </row>
    <row r="32" spans="1:9" ht="13.5" customHeight="1" x14ac:dyDescent="0.2">
      <c r="A32" s="1155">
        <v>2014</v>
      </c>
      <c r="B32" s="1159">
        <v>1.73</v>
      </c>
      <c r="C32" s="1159">
        <v>1.4</v>
      </c>
      <c r="D32" s="1159">
        <v>2.31</v>
      </c>
      <c r="E32" s="1159">
        <v>2.02</v>
      </c>
      <c r="F32" s="1159">
        <v>1.73</v>
      </c>
      <c r="G32" s="1159"/>
      <c r="H32" s="1159">
        <v>2.69</v>
      </c>
      <c r="I32" s="1158">
        <v>2.23</v>
      </c>
    </row>
    <row r="33" spans="1:9" ht="13.5" customHeight="1" x14ac:dyDescent="0.2">
      <c r="A33" s="1155">
        <v>2015</v>
      </c>
      <c r="B33" s="1159">
        <v>1.89</v>
      </c>
      <c r="C33" s="1159">
        <v>1.31</v>
      </c>
      <c r="D33" s="1159">
        <v>2.31</v>
      </c>
      <c r="E33" s="1159">
        <v>2.1800000000000002</v>
      </c>
      <c r="F33" s="1159">
        <v>1.73</v>
      </c>
      <c r="G33" s="1159"/>
      <c r="H33" s="1159">
        <v>2.7</v>
      </c>
      <c r="I33" s="1158">
        <v>2.2000000000000002</v>
      </c>
    </row>
    <row r="34" spans="1:9" ht="13.5" customHeight="1" x14ac:dyDescent="0.2">
      <c r="A34" s="1155">
        <v>2016</v>
      </c>
      <c r="B34" s="1159">
        <v>1.74</v>
      </c>
      <c r="C34" s="1159">
        <v>1.33</v>
      </c>
      <c r="D34" s="1159">
        <v>1.68</v>
      </c>
      <c r="E34" s="1159">
        <v>1.94</v>
      </c>
      <c r="F34" s="1159">
        <v>1.79</v>
      </c>
      <c r="G34" s="1159"/>
      <c r="H34" s="1159">
        <v>2.81</v>
      </c>
      <c r="I34" s="1158">
        <v>2.2200000000000002</v>
      </c>
    </row>
    <row r="35" spans="1:9" ht="13.5" customHeight="1" x14ac:dyDescent="0.2">
      <c r="A35" s="1155">
        <v>2017</v>
      </c>
      <c r="B35" s="1159">
        <v>1.67</v>
      </c>
      <c r="C35" s="1159">
        <v>1.33</v>
      </c>
      <c r="D35" s="1159">
        <v>1.67</v>
      </c>
      <c r="E35" s="1159">
        <v>1.57</v>
      </c>
      <c r="F35" s="1159">
        <v>1.63</v>
      </c>
      <c r="G35" s="1159"/>
      <c r="H35" s="1159">
        <v>2.81</v>
      </c>
      <c r="I35" s="1158">
        <v>2.2599999999999998</v>
      </c>
    </row>
    <row r="36" spans="1:9" ht="13.5" customHeight="1" x14ac:dyDescent="0.2">
      <c r="A36" s="1155">
        <v>2018</v>
      </c>
      <c r="B36" s="1159">
        <v>1.72</v>
      </c>
      <c r="C36" s="1159">
        <v>1.34</v>
      </c>
      <c r="D36" s="1159">
        <v>1.97</v>
      </c>
      <c r="E36" s="1159">
        <v>1.86</v>
      </c>
      <c r="F36" s="1159">
        <v>1.7</v>
      </c>
      <c r="G36" s="1159"/>
      <c r="H36" s="1159">
        <v>2.87</v>
      </c>
      <c r="I36" s="1158">
        <v>2.31</v>
      </c>
    </row>
    <row r="37" spans="1:9" ht="13.5" customHeight="1" x14ac:dyDescent="0.2">
      <c r="A37" s="1155">
        <v>2019</v>
      </c>
      <c r="B37" s="1159">
        <v>1.72</v>
      </c>
      <c r="C37" s="1159">
        <v>1.33</v>
      </c>
      <c r="D37" s="1159">
        <v>1.9</v>
      </c>
      <c r="E37" s="1159">
        <v>1.82</v>
      </c>
      <c r="F37" s="1159">
        <v>1.67</v>
      </c>
      <c r="G37" s="1159"/>
      <c r="H37" s="1159">
        <v>2.91</v>
      </c>
      <c r="I37" s="1158">
        <v>2.35</v>
      </c>
    </row>
    <row r="38" spans="1:9" ht="13.5" customHeight="1" x14ac:dyDescent="0.2">
      <c r="A38" s="1152">
        <v>2020</v>
      </c>
      <c r="B38" s="1180">
        <v>1.7</v>
      </c>
      <c r="C38" s="1180">
        <v>1.35</v>
      </c>
      <c r="D38" s="1180">
        <v>1.96</v>
      </c>
      <c r="E38" s="1180">
        <v>1.78</v>
      </c>
      <c r="F38" s="1180">
        <v>1.68</v>
      </c>
      <c r="G38" s="1180"/>
      <c r="H38" s="1180">
        <v>2.8</v>
      </c>
      <c r="I38" s="1179">
        <v>2.36</v>
      </c>
    </row>
    <row r="39" spans="1:9" ht="13.5" customHeight="1" x14ac:dyDescent="0.2">
      <c r="A39" s="681" t="s">
        <v>1138</v>
      </c>
      <c r="B39" s="678"/>
      <c r="C39" s="681"/>
      <c r="D39" s="681"/>
      <c r="E39" s="681"/>
      <c r="F39" s="681"/>
      <c r="G39" s="681"/>
      <c r="H39" s="681"/>
      <c r="I39" s="681"/>
    </row>
    <row r="40" spans="1:9" ht="13.5" customHeight="1" x14ac:dyDescent="0.2">
      <c r="A40" s="688" t="s">
        <v>1058</v>
      </c>
      <c r="B40" s="681"/>
      <c r="C40" s="681"/>
      <c r="D40" s="681"/>
      <c r="E40" s="681"/>
      <c r="F40" s="681"/>
      <c r="G40" s="681"/>
      <c r="H40" s="681"/>
      <c r="I40" s="681"/>
    </row>
    <row r="41" spans="1:9" ht="13.5" customHeight="1" x14ac:dyDescent="0.2">
      <c r="A41" s="688" t="s">
        <v>1134</v>
      </c>
      <c r="B41" s="681"/>
      <c r="C41" s="681"/>
      <c r="D41" s="681"/>
      <c r="E41" s="681"/>
      <c r="F41" s="681"/>
      <c r="G41" s="681"/>
      <c r="H41" s="681"/>
      <c r="I41" s="681"/>
    </row>
    <row r="42" spans="1:9" ht="13.5" customHeight="1" x14ac:dyDescent="0.2">
      <c r="A42" s="681" t="s">
        <v>1135</v>
      </c>
      <c r="B42" s="681"/>
      <c r="C42" s="681"/>
      <c r="D42" s="681"/>
      <c r="E42" s="681"/>
      <c r="F42" s="681"/>
      <c r="G42" s="681"/>
      <c r="H42" s="681"/>
      <c r="I42" s="681"/>
    </row>
    <row r="43" spans="1:9" ht="13.5" customHeight="1" x14ac:dyDescent="0.2">
      <c r="A43" s="539" t="s">
        <v>281</v>
      </c>
      <c r="B43" s="681"/>
      <c r="C43" s="681"/>
      <c r="D43" s="681"/>
      <c r="E43" s="681"/>
      <c r="F43" s="681"/>
      <c r="G43" s="681"/>
      <c r="H43" s="681"/>
      <c r="I43" s="681"/>
    </row>
    <row r="44" spans="1:9" ht="13.5" customHeight="1" x14ac:dyDescent="0.2">
      <c r="A44" s="688" t="s">
        <v>1136</v>
      </c>
      <c r="B44" s="681"/>
      <c r="C44" s="681"/>
      <c r="D44" s="681"/>
      <c r="E44" s="681"/>
      <c r="F44" s="681"/>
      <c r="G44" s="681"/>
      <c r="H44" s="681"/>
      <c r="I44" s="681"/>
    </row>
    <row r="45" spans="1:9" ht="13.5" customHeight="1" x14ac:dyDescent="0.2"/>
    <row r="46" spans="1:9" ht="13.5" customHeight="1" x14ac:dyDescent="0.2"/>
    <row r="47" spans="1:9" ht="13.5" customHeight="1" x14ac:dyDescent="0.2"/>
    <row r="48" spans="1:9"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sheetData>
  <mergeCells count="4">
    <mergeCell ref="A1:D1"/>
    <mergeCell ref="B3:E3"/>
    <mergeCell ref="F3:I3"/>
    <mergeCell ref="B6:I6"/>
  </mergeCells>
  <hyperlinks>
    <hyperlink ref="A1" location="Contents!A1" display="To table of contents" xr:uid="{2E8E386C-2977-4CCB-B401-2B8D25549043}"/>
    <hyperlink ref="A43" r:id="rId1" xr:uid="{7C99AC95-C643-4BD1-B634-224896D3A953}"/>
  </hyperlinks>
  <pageMargins left="0.75" right="0.75" top="1" bottom="1" header="0.5" footer="0.5"/>
  <pageSetup paperSize="9" scale="78" orientation="landscape" r:id="rId2"/>
  <headerFooter alignWithMargins="0"/>
  <customProperties>
    <customPr name="EpmWorksheetKeyString_GUID" r:id="rId3"/>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9AFE-108F-4116-BFD2-BC79538A1A51}">
  <sheetPr>
    <tabColor theme="4" tint="0.79998168889431442"/>
    <pageSetUpPr fitToPage="1"/>
  </sheetPr>
  <dimension ref="A1:I82"/>
  <sheetViews>
    <sheetView zoomScale="85" zoomScaleNormal="85" workbookViewId="0">
      <selection activeCell="C20" sqref="C20"/>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9" ht="30" customHeight="1" x14ac:dyDescent="0.2">
      <c r="A1" s="1402" t="s">
        <v>2</v>
      </c>
      <c r="B1" s="1402"/>
      <c r="C1" s="1402"/>
      <c r="D1" s="1402"/>
    </row>
    <row r="2" spans="1:9" ht="19.5" customHeight="1" x14ac:dyDescent="0.3">
      <c r="A2" s="1071" t="s">
        <v>1139</v>
      </c>
      <c r="H2" s="1115" t="s">
        <v>1133</v>
      </c>
    </row>
    <row r="3" spans="1:9" ht="13.5" customHeight="1" x14ac:dyDescent="0.25">
      <c r="A3" s="1067"/>
      <c r="B3" s="1473" t="s">
        <v>13</v>
      </c>
      <c r="C3" s="1474"/>
      <c r="D3" s="1474"/>
      <c r="E3" s="1475"/>
      <c r="F3" s="1473" t="s">
        <v>63</v>
      </c>
      <c r="G3" s="1476"/>
      <c r="H3" s="1476"/>
      <c r="I3" s="1477"/>
    </row>
    <row r="4" spans="1:9" ht="13.5" customHeight="1" x14ac:dyDescent="0.2">
      <c r="A4" s="1067"/>
      <c r="B4" s="1168" t="s">
        <v>1126</v>
      </c>
      <c r="C4" s="1275" t="s">
        <v>1504</v>
      </c>
      <c r="D4" s="1275" t="s">
        <v>1128</v>
      </c>
      <c r="E4" s="1167" t="s">
        <v>1128</v>
      </c>
      <c r="F4" s="1168" t="s">
        <v>1126</v>
      </c>
      <c r="G4" s="1275" t="s">
        <v>1504</v>
      </c>
      <c r="H4" s="1275" t="s">
        <v>1128</v>
      </c>
      <c r="I4" s="1167" t="s">
        <v>1128</v>
      </c>
    </row>
    <row r="5" spans="1:9" ht="13.5" customHeight="1" x14ac:dyDescent="0.2">
      <c r="A5" s="1187"/>
      <c r="B5" s="1274" t="s">
        <v>1505</v>
      </c>
      <c r="C5" s="1273" t="s">
        <v>1129</v>
      </c>
      <c r="D5" s="1273" t="s">
        <v>1506</v>
      </c>
      <c r="E5" s="1272" t="s">
        <v>1130</v>
      </c>
      <c r="F5" s="1274" t="s">
        <v>1505</v>
      </c>
      <c r="G5" s="1273" t="s">
        <v>1129</v>
      </c>
      <c r="H5" s="1273" t="s">
        <v>1506</v>
      </c>
      <c r="I5" s="1272" t="s">
        <v>1130</v>
      </c>
    </row>
    <row r="6" spans="1:9" ht="13.5" customHeight="1" x14ac:dyDescent="0.25">
      <c r="A6" s="1064"/>
      <c r="B6" s="1465" t="s">
        <v>187</v>
      </c>
      <c r="C6" s="1478"/>
      <c r="D6" s="1478"/>
      <c r="E6" s="1478"/>
      <c r="F6" s="1478"/>
      <c r="G6" s="1478"/>
      <c r="H6" s="1478"/>
      <c r="I6" s="1479"/>
    </row>
    <row r="7" spans="1:9" ht="13.5" customHeight="1" x14ac:dyDescent="0.2">
      <c r="A7" s="670"/>
      <c r="B7" s="681"/>
      <c r="C7" s="681"/>
      <c r="D7" s="681"/>
      <c r="E7" s="681"/>
      <c r="F7" s="681"/>
      <c r="G7" s="681"/>
      <c r="H7" s="681"/>
      <c r="I7" s="689"/>
    </row>
    <row r="8" spans="1:9" ht="13.5" customHeight="1" x14ac:dyDescent="0.2">
      <c r="A8" s="1155">
        <v>1990</v>
      </c>
      <c r="B8" s="1078"/>
      <c r="C8" s="1159">
        <v>43.38</v>
      </c>
      <c r="D8" s="1159">
        <v>81.66</v>
      </c>
      <c r="E8" s="1159">
        <v>82.08</v>
      </c>
      <c r="F8" s="1159"/>
      <c r="G8" s="1159">
        <v>31.71</v>
      </c>
      <c r="H8" s="1159">
        <v>81.66</v>
      </c>
      <c r="I8" s="1158">
        <v>81.58</v>
      </c>
    </row>
    <row r="9" spans="1:9" ht="13.5" customHeight="1" x14ac:dyDescent="0.2">
      <c r="A9" s="1155">
        <v>1991</v>
      </c>
      <c r="B9" s="1078"/>
      <c r="C9" s="1159">
        <v>43.38</v>
      </c>
      <c r="D9" s="1159">
        <v>81.66</v>
      </c>
      <c r="E9" s="1159">
        <v>82.08</v>
      </c>
      <c r="F9" s="1159"/>
      <c r="G9" s="1159">
        <v>31.71</v>
      </c>
      <c r="H9" s="1159">
        <v>81.66</v>
      </c>
      <c r="I9" s="1158">
        <v>81.58</v>
      </c>
    </row>
    <row r="10" spans="1:9" ht="13.5" customHeight="1" x14ac:dyDescent="0.2">
      <c r="A10" s="1155">
        <v>1992</v>
      </c>
      <c r="B10" s="1078"/>
      <c r="C10" s="1159">
        <v>43.38</v>
      </c>
      <c r="D10" s="1159">
        <v>81.66</v>
      </c>
      <c r="E10" s="1159">
        <v>82.08</v>
      </c>
      <c r="F10" s="1159"/>
      <c r="G10" s="1159">
        <v>31.71</v>
      </c>
      <c r="H10" s="1159">
        <v>81.66</v>
      </c>
      <c r="I10" s="1158">
        <v>81.58</v>
      </c>
    </row>
    <row r="11" spans="1:9" ht="13.5" customHeight="1" x14ac:dyDescent="0.2">
      <c r="A11" s="1155">
        <v>1993</v>
      </c>
      <c r="B11" s="1078"/>
      <c r="C11" s="1159">
        <v>43.38</v>
      </c>
      <c r="D11" s="1159">
        <v>81.66</v>
      </c>
      <c r="E11" s="1159">
        <v>82.08</v>
      </c>
      <c r="F11" s="1159"/>
      <c r="G11" s="1159">
        <v>31.71</v>
      </c>
      <c r="H11" s="1159">
        <v>81.66</v>
      </c>
      <c r="I11" s="1158">
        <v>81.58</v>
      </c>
    </row>
    <row r="12" spans="1:9" ht="13.5" customHeight="1" x14ac:dyDescent="0.2">
      <c r="A12" s="1155">
        <v>1994</v>
      </c>
      <c r="B12" s="1078"/>
      <c r="C12" s="1159">
        <v>42.71</v>
      </c>
      <c r="D12" s="1159">
        <v>81.66</v>
      </c>
      <c r="E12" s="1159">
        <v>82.08</v>
      </c>
      <c r="F12" s="1159"/>
      <c r="G12" s="1159">
        <v>31.59</v>
      </c>
      <c r="H12" s="1159">
        <v>81.66</v>
      </c>
      <c r="I12" s="1158">
        <v>81.58</v>
      </c>
    </row>
    <row r="13" spans="1:9" ht="13.5" customHeight="1" x14ac:dyDescent="0.2">
      <c r="A13" s="1155">
        <v>1995</v>
      </c>
      <c r="B13" s="1078"/>
      <c r="C13" s="1159">
        <v>43.38</v>
      </c>
      <c r="D13" s="1159">
        <v>81.66</v>
      </c>
      <c r="E13" s="1159">
        <v>82.08</v>
      </c>
      <c r="F13" s="1159"/>
      <c r="G13" s="1159">
        <v>31.71</v>
      </c>
      <c r="H13" s="1159">
        <v>81.66</v>
      </c>
      <c r="I13" s="1158">
        <v>81.58</v>
      </c>
    </row>
    <row r="14" spans="1:9" ht="13.5" customHeight="1" x14ac:dyDescent="0.2">
      <c r="A14" s="1155">
        <v>1996</v>
      </c>
      <c r="B14" s="1078"/>
      <c r="C14" s="1159">
        <v>43.8</v>
      </c>
      <c r="D14" s="1159">
        <v>81.52</v>
      </c>
      <c r="E14" s="1159">
        <v>82.06</v>
      </c>
      <c r="F14" s="1159"/>
      <c r="G14" s="1159">
        <v>31.51</v>
      </c>
      <c r="H14" s="1159">
        <v>81.52</v>
      </c>
      <c r="I14" s="1158">
        <v>81.56</v>
      </c>
    </row>
    <row r="15" spans="1:9" ht="13.5" customHeight="1" x14ac:dyDescent="0.2">
      <c r="A15" s="1155">
        <v>1997</v>
      </c>
      <c r="B15" s="1078"/>
      <c r="C15" s="1159">
        <v>44.52</v>
      </c>
      <c r="D15" s="1159">
        <v>81.89</v>
      </c>
      <c r="E15" s="1159">
        <v>82.01</v>
      </c>
      <c r="F15" s="1159"/>
      <c r="G15" s="1159">
        <v>35.89</v>
      </c>
      <c r="H15" s="1159">
        <v>81.89</v>
      </c>
      <c r="I15" s="1158">
        <v>81.510000000000005</v>
      </c>
    </row>
    <row r="16" spans="1:9" ht="13.5" customHeight="1" x14ac:dyDescent="0.2">
      <c r="A16" s="1155">
        <v>1998</v>
      </c>
      <c r="B16" s="1078"/>
      <c r="C16" s="1159">
        <v>43.41</v>
      </c>
      <c r="D16" s="1159">
        <v>81.94</v>
      </c>
      <c r="E16" s="1159">
        <v>82.01</v>
      </c>
      <c r="F16" s="1159"/>
      <c r="G16" s="1159">
        <v>35.6</v>
      </c>
      <c r="H16" s="1159">
        <v>81.94</v>
      </c>
      <c r="I16" s="1158">
        <v>81.510000000000005</v>
      </c>
    </row>
    <row r="17" spans="1:9" ht="13.5" customHeight="1" x14ac:dyDescent="0.2">
      <c r="A17" s="1155">
        <v>1999</v>
      </c>
      <c r="B17" s="1078"/>
      <c r="C17" s="1159">
        <v>42.28</v>
      </c>
      <c r="D17" s="1159">
        <v>82.02</v>
      </c>
      <c r="E17" s="1159">
        <v>81.99</v>
      </c>
      <c r="F17" s="1159"/>
      <c r="G17" s="1159">
        <v>35.200000000000003</v>
      </c>
      <c r="H17" s="1159">
        <v>82.02</v>
      </c>
      <c r="I17" s="1158">
        <v>81.5</v>
      </c>
    </row>
    <row r="18" spans="1:9" ht="13.5" customHeight="1" x14ac:dyDescent="0.2">
      <c r="A18" s="1155">
        <v>2000</v>
      </c>
      <c r="B18" s="1078"/>
      <c r="C18" s="1159">
        <v>41.56</v>
      </c>
      <c r="D18" s="1159">
        <v>82.17</v>
      </c>
      <c r="E18" s="1159">
        <v>81.98</v>
      </c>
      <c r="F18" s="1159"/>
      <c r="G18" s="1159">
        <v>34.35</v>
      </c>
      <c r="H18" s="1159">
        <v>82.17</v>
      </c>
      <c r="I18" s="1158">
        <v>81.489999999999995</v>
      </c>
    </row>
    <row r="19" spans="1:9" ht="13.5" customHeight="1" x14ac:dyDescent="0.2">
      <c r="A19" s="1155">
        <v>2001</v>
      </c>
      <c r="B19" s="1078"/>
      <c r="C19" s="1159">
        <v>41.81</v>
      </c>
      <c r="D19" s="1159">
        <v>82.25</v>
      </c>
      <c r="E19" s="1159">
        <v>81.5</v>
      </c>
      <c r="F19" s="1159"/>
      <c r="G19" s="1159">
        <v>34.380000000000003</v>
      </c>
      <c r="H19" s="1159">
        <v>82.29</v>
      </c>
      <c r="I19" s="1158">
        <v>81.3</v>
      </c>
    </row>
    <row r="20" spans="1:9" ht="13.5" customHeight="1" x14ac:dyDescent="0.2">
      <c r="A20" s="1155">
        <v>2002</v>
      </c>
      <c r="B20" s="1078"/>
      <c r="C20" s="1159">
        <v>41.49</v>
      </c>
      <c r="D20" s="1159">
        <v>82.31</v>
      </c>
      <c r="E20" s="1159">
        <v>81.17</v>
      </c>
      <c r="F20" s="1159"/>
      <c r="G20" s="1159">
        <v>33.97</v>
      </c>
      <c r="H20" s="1159">
        <v>82.37</v>
      </c>
      <c r="I20" s="1158">
        <v>81.08</v>
      </c>
    </row>
    <row r="21" spans="1:9" ht="13.5" customHeight="1" x14ac:dyDescent="0.2">
      <c r="A21" s="1155">
        <v>2003</v>
      </c>
      <c r="B21" s="1078"/>
      <c r="C21" s="1159">
        <v>41.52</v>
      </c>
      <c r="D21" s="1159">
        <v>82.11</v>
      </c>
      <c r="E21" s="1159">
        <v>80.97</v>
      </c>
      <c r="F21" s="1159"/>
      <c r="G21" s="1159">
        <v>33.85</v>
      </c>
      <c r="H21" s="1159">
        <v>82.18</v>
      </c>
      <c r="I21" s="1158">
        <v>80.84</v>
      </c>
    </row>
    <row r="22" spans="1:9" ht="13.5" customHeight="1" x14ac:dyDescent="0.2">
      <c r="A22" s="1155">
        <v>2004</v>
      </c>
      <c r="B22" s="1078"/>
      <c r="C22" s="1159">
        <v>40.99</v>
      </c>
      <c r="D22" s="1159">
        <v>82.11</v>
      </c>
      <c r="E22" s="1159">
        <v>80.67</v>
      </c>
      <c r="F22" s="1159"/>
      <c r="G22" s="1159">
        <v>33.659999999999997</v>
      </c>
      <c r="H22" s="1159">
        <v>82.17</v>
      </c>
      <c r="I22" s="1158">
        <v>80.180000000000007</v>
      </c>
    </row>
    <row r="23" spans="1:9" ht="13.5" customHeight="1" x14ac:dyDescent="0.2">
      <c r="A23" s="1155">
        <v>2005</v>
      </c>
      <c r="B23" s="1078"/>
      <c r="C23" s="1159">
        <v>41.73</v>
      </c>
      <c r="D23" s="1159">
        <v>81.849999999999994</v>
      </c>
      <c r="E23" s="1159">
        <v>80.8</v>
      </c>
      <c r="F23" s="1159"/>
      <c r="G23" s="1159">
        <v>33.520000000000003</v>
      </c>
      <c r="H23" s="1159">
        <v>81.849999999999994</v>
      </c>
      <c r="I23" s="1158">
        <v>80.540000000000006</v>
      </c>
    </row>
    <row r="24" spans="1:9" ht="13.5" customHeight="1" x14ac:dyDescent="0.2">
      <c r="A24" s="1155">
        <v>2006</v>
      </c>
      <c r="B24" s="1078"/>
      <c r="C24" s="1159">
        <v>41.68</v>
      </c>
      <c r="D24" s="1159">
        <v>81.709999999999994</v>
      </c>
      <c r="E24" s="1159">
        <v>80.81</v>
      </c>
      <c r="F24" s="1159"/>
      <c r="G24" s="1159">
        <v>33.26</v>
      </c>
      <c r="H24" s="1159">
        <v>81.709999999999994</v>
      </c>
      <c r="I24" s="1158">
        <v>80.52</v>
      </c>
    </row>
    <row r="25" spans="1:9" ht="13.5" customHeight="1" x14ac:dyDescent="0.2">
      <c r="A25" s="1155">
        <v>2007</v>
      </c>
      <c r="B25" s="1159">
        <v>61.05</v>
      </c>
      <c r="C25" s="1159">
        <v>41.31</v>
      </c>
      <c r="D25" s="1159">
        <v>81.5</v>
      </c>
      <c r="E25" s="1159">
        <v>71.42</v>
      </c>
      <c r="F25" s="1159">
        <v>59.92</v>
      </c>
      <c r="G25" s="1159">
        <v>32.99</v>
      </c>
      <c r="H25" s="1159">
        <v>82.41</v>
      </c>
      <c r="I25" s="1158">
        <v>81.650000000000006</v>
      </c>
    </row>
    <row r="26" spans="1:9" ht="13.5" customHeight="1" x14ac:dyDescent="0.2">
      <c r="A26" s="1155">
        <v>2008</v>
      </c>
      <c r="B26" s="1159">
        <v>60.87</v>
      </c>
      <c r="C26" s="1159">
        <v>34.51</v>
      </c>
      <c r="D26" s="1159">
        <v>64.91</v>
      </c>
      <c r="E26" s="1159">
        <v>63.08</v>
      </c>
      <c r="F26" s="1159">
        <v>59.14</v>
      </c>
      <c r="G26" s="1159">
        <v>29.45</v>
      </c>
      <c r="H26" s="1159">
        <v>79.67</v>
      </c>
      <c r="I26" s="1158">
        <v>80.39</v>
      </c>
    </row>
    <row r="27" spans="1:9" ht="13.5" customHeight="1" x14ac:dyDescent="0.2">
      <c r="A27" s="1155">
        <v>2009</v>
      </c>
      <c r="B27" s="1159">
        <v>59.95</v>
      </c>
      <c r="C27" s="1159">
        <v>31.66</v>
      </c>
      <c r="D27" s="1159">
        <v>63.76</v>
      </c>
      <c r="E27" s="1159">
        <v>62.69</v>
      </c>
      <c r="F27" s="1159">
        <v>57.81</v>
      </c>
      <c r="G27" s="1159"/>
      <c r="H27" s="1159">
        <v>78.22</v>
      </c>
      <c r="I27" s="1158">
        <v>79.84</v>
      </c>
    </row>
    <row r="28" spans="1:9" ht="13.5" customHeight="1" x14ac:dyDescent="0.2">
      <c r="A28" s="1155">
        <v>2010</v>
      </c>
      <c r="B28" s="1159">
        <v>59.93</v>
      </c>
      <c r="C28" s="1159">
        <v>30.65</v>
      </c>
      <c r="D28" s="1159">
        <v>61.06</v>
      </c>
      <c r="E28" s="1159">
        <v>60.34</v>
      </c>
      <c r="F28" s="1159">
        <v>57.36</v>
      </c>
      <c r="G28" s="1159"/>
      <c r="H28" s="1159">
        <v>77.12</v>
      </c>
      <c r="I28" s="1158">
        <v>78.66</v>
      </c>
    </row>
    <row r="29" spans="1:9" ht="13.5" customHeight="1" x14ac:dyDescent="0.2">
      <c r="A29" s="1155">
        <v>2011</v>
      </c>
      <c r="B29" s="1159">
        <v>56.91</v>
      </c>
      <c r="C29" s="1159">
        <v>29.46</v>
      </c>
      <c r="D29" s="1159">
        <v>59.32</v>
      </c>
      <c r="E29" s="1159">
        <v>57.56</v>
      </c>
      <c r="F29" s="1159">
        <v>52.63</v>
      </c>
      <c r="G29" s="1159"/>
      <c r="H29" s="1159">
        <v>73.87</v>
      </c>
      <c r="I29" s="1158">
        <v>75.72</v>
      </c>
    </row>
    <row r="30" spans="1:9" ht="13.5" customHeight="1" x14ac:dyDescent="0.2">
      <c r="A30" s="1155">
        <v>2012</v>
      </c>
      <c r="B30" s="1159">
        <v>55.6</v>
      </c>
      <c r="C30" s="1159">
        <v>29.73</v>
      </c>
      <c r="D30" s="1159">
        <v>58.94</v>
      </c>
      <c r="E30" s="1159">
        <v>56.4</v>
      </c>
      <c r="F30" s="1159">
        <v>51.52</v>
      </c>
      <c r="G30" s="1159"/>
      <c r="H30" s="1159">
        <v>73.45</v>
      </c>
      <c r="I30" s="1158">
        <v>75.34</v>
      </c>
    </row>
    <row r="31" spans="1:9" ht="13.5" customHeight="1" x14ac:dyDescent="0.2">
      <c r="A31" s="1155">
        <v>2013</v>
      </c>
      <c r="B31" s="1159">
        <v>53.96</v>
      </c>
      <c r="C31" s="1159">
        <v>30.77</v>
      </c>
      <c r="D31" s="1159">
        <v>58.5</v>
      </c>
      <c r="E31" s="1159">
        <v>54.7</v>
      </c>
      <c r="F31" s="1159">
        <v>50.8</v>
      </c>
      <c r="G31" s="1159"/>
      <c r="H31" s="1159">
        <v>73.34</v>
      </c>
      <c r="I31" s="1158">
        <v>75.53</v>
      </c>
    </row>
    <row r="32" spans="1:9" ht="13.5" customHeight="1" x14ac:dyDescent="0.2">
      <c r="A32" s="1155">
        <v>2014</v>
      </c>
      <c r="B32" s="1159">
        <v>53.67</v>
      </c>
      <c r="C32" s="1159">
        <v>32.04</v>
      </c>
      <c r="D32" s="1159">
        <v>57.96</v>
      </c>
      <c r="E32" s="1159">
        <v>54.86</v>
      </c>
      <c r="F32" s="1159">
        <v>52.03</v>
      </c>
      <c r="G32" s="1159"/>
      <c r="H32" s="1159">
        <v>74.73</v>
      </c>
      <c r="I32" s="1158">
        <v>76.03</v>
      </c>
    </row>
    <row r="33" spans="1:9" ht="13.5" customHeight="1" x14ac:dyDescent="0.2">
      <c r="A33" s="1155">
        <v>2015</v>
      </c>
      <c r="B33" s="1159">
        <v>54.19</v>
      </c>
      <c r="C33" s="1159">
        <v>27.07</v>
      </c>
      <c r="D33" s="1159">
        <v>56.56</v>
      </c>
      <c r="E33" s="1159">
        <v>56.14</v>
      </c>
      <c r="F33" s="1159">
        <v>51.04</v>
      </c>
      <c r="G33" s="1159"/>
      <c r="H33" s="1159">
        <v>72.260000000000005</v>
      </c>
      <c r="I33" s="1158">
        <v>74.97</v>
      </c>
    </row>
    <row r="34" spans="1:9" ht="13.5" customHeight="1" x14ac:dyDescent="0.2">
      <c r="A34" s="1155">
        <v>2016</v>
      </c>
      <c r="B34" s="1159">
        <v>51.34</v>
      </c>
      <c r="C34" s="1159">
        <v>31.01</v>
      </c>
      <c r="D34" s="1159">
        <v>52.93</v>
      </c>
      <c r="E34" s="1159">
        <v>54.62</v>
      </c>
      <c r="F34" s="1159">
        <v>52.44</v>
      </c>
      <c r="G34" s="1159"/>
      <c r="H34" s="1159">
        <v>78.44</v>
      </c>
      <c r="I34" s="1158">
        <v>80.150000000000006</v>
      </c>
    </row>
    <row r="35" spans="1:9" ht="13.5" customHeight="1" x14ac:dyDescent="0.2">
      <c r="A35" s="1155">
        <v>2017</v>
      </c>
      <c r="B35" s="1159">
        <v>51.17</v>
      </c>
      <c r="C35" s="1159">
        <v>31.02</v>
      </c>
      <c r="D35" s="1159">
        <v>53.06</v>
      </c>
      <c r="E35" s="1159">
        <v>53.78</v>
      </c>
      <c r="F35" s="1159">
        <v>50.4</v>
      </c>
      <c r="G35" s="1159"/>
      <c r="H35" s="1159">
        <v>79.2</v>
      </c>
      <c r="I35" s="1158">
        <v>80.930000000000007</v>
      </c>
    </row>
    <row r="36" spans="1:9" ht="13.5" customHeight="1" x14ac:dyDescent="0.2">
      <c r="A36" s="1155">
        <v>2018</v>
      </c>
      <c r="B36" s="1159">
        <v>50.86</v>
      </c>
      <c r="C36" s="1159">
        <v>30.12</v>
      </c>
      <c r="D36" s="1159">
        <v>52.85</v>
      </c>
      <c r="E36" s="1159">
        <v>53.03</v>
      </c>
      <c r="F36" s="1159">
        <v>50.54</v>
      </c>
      <c r="G36" s="1159"/>
      <c r="H36" s="1159">
        <v>79.25</v>
      </c>
      <c r="I36" s="1158">
        <v>80.75</v>
      </c>
    </row>
    <row r="37" spans="1:9" ht="13.5" customHeight="1" x14ac:dyDescent="0.2">
      <c r="A37" s="1155">
        <v>2019</v>
      </c>
      <c r="B37" s="1159">
        <v>50.92</v>
      </c>
      <c r="C37" s="1159">
        <v>29.62</v>
      </c>
      <c r="D37" s="1159">
        <v>51.48</v>
      </c>
      <c r="E37" s="1159">
        <v>54.02</v>
      </c>
      <c r="F37" s="1159">
        <v>49.94</v>
      </c>
      <c r="G37" s="1159"/>
      <c r="H37" s="1159">
        <v>79.69</v>
      </c>
      <c r="I37" s="1158">
        <v>81.489999999999995</v>
      </c>
    </row>
    <row r="38" spans="1:9" ht="13.5" customHeight="1" x14ac:dyDescent="0.2">
      <c r="A38" s="1152">
        <v>2020</v>
      </c>
      <c r="B38" s="1180">
        <v>50.44</v>
      </c>
      <c r="C38" s="1180">
        <v>30.54</v>
      </c>
      <c r="D38" s="1180">
        <v>52.73</v>
      </c>
      <c r="E38" s="1180">
        <v>55.45</v>
      </c>
      <c r="F38" s="1180">
        <v>50.21</v>
      </c>
      <c r="G38" s="1180"/>
      <c r="H38" s="1180">
        <v>78.900000000000006</v>
      </c>
      <c r="I38" s="1179">
        <v>82.27</v>
      </c>
    </row>
    <row r="39" spans="1:9" ht="13.5" customHeight="1" x14ac:dyDescent="0.2">
      <c r="A39" s="681"/>
      <c r="B39" s="681"/>
      <c r="C39" s="681"/>
      <c r="D39" s="681"/>
      <c r="E39" s="681"/>
      <c r="F39" s="681"/>
      <c r="G39" s="681"/>
      <c r="H39" s="681"/>
      <c r="I39" s="681"/>
    </row>
    <row r="40" spans="1:9" ht="13.5" customHeight="1" x14ac:dyDescent="0.2">
      <c r="A40" s="681" t="s">
        <v>1138</v>
      </c>
      <c r="B40" s="681"/>
      <c r="C40" s="681"/>
      <c r="D40" s="681"/>
      <c r="E40" s="681"/>
      <c r="F40" s="681"/>
      <c r="G40" s="681"/>
      <c r="H40" s="681"/>
      <c r="I40" s="681"/>
    </row>
    <row r="41" spans="1:9" ht="13.5" customHeight="1" x14ac:dyDescent="0.2">
      <c r="A41" s="688" t="s">
        <v>1058</v>
      </c>
      <c r="B41" s="681"/>
      <c r="C41" s="681"/>
      <c r="D41" s="681"/>
      <c r="E41" s="681"/>
      <c r="F41" s="681"/>
      <c r="G41" s="681"/>
      <c r="H41" s="681"/>
      <c r="I41" s="681"/>
    </row>
    <row r="42" spans="1:9" ht="13.5" customHeight="1" x14ac:dyDescent="0.2">
      <c r="A42" s="688" t="s">
        <v>1134</v>
      </c>
      <c r="B42" s="681"/>
      <c r="C42" s="681"/>
      <c r="D42" s="681"/>
      <c r="E42" s="681"/>
      <c r="F42" s="681"/>
      <c r="G42" s="681"/>
      <c r="H42" s="681"/>
      <c r="I42" s="681"/>
    </row>
    <row r="43" spans="1:9" ht="13.5" customHeight="1" x14ac:dyDescent="0.2">
      <c r="A43" s="681" t="s">
        <v>1135</v>
      </c>
      <c r="B43" s="681"/>
      <c r="C43" s="681"/>
      <c r="D43" s="681"/>
      <c r="E43" s="681"/>
      <c r="F43" s="681"/>
      <c r="G43" s="681"/>
      <c r="H43" s="681"/>
      <c r="I43" s="681"/>
    </row>
    <row r="44" spans="1:9" ht="13.5" customHeight="1" x14ac:dyDescent="0.2">
      <c r="A44" s="539" t="s">
        <v>281</v>
      </c>
      <c r="B44" s="681"/>
      <c r="C44" s="681"/>
      <c r="D44" s="681"/>
      <c r="E44" s="681"/>
      <c r="F44" s="681"/>
      <c r="G44" s="681"/>
      <c r="H44" s="681"/>
      <c r="I44" s="681"/>
    </row>
    <row r="45" spans="1:9" ht="13.5" customHeight="1" x14ac:dyDescent="0.2">
      <c r="A45" s="688" t="s">
        <v>1136</v>
      </c>
      <c r="B45" s="681"/>
      <c r="C45" s="681"/>
      <c r="D45" s="681"/>
      <c r="E45" s="681"/>
      <c r="F45" s="681"/>
      <c r="G45" s="681"/>
      <c r="H45" s="681"/>
      <c r="I45" s="681"/>
    </row>
    <row r="46" spans="1:9" ht="13.5" customHeight="1" x14ac:dyDescent="0.2"/>
    <row r="47" spans="1:9" ht="13.5" customHeight="1" x14ac:dyDescent="0.2"/>
    <row r="48" spans="1:9"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sheetData>
  <mergeCells count="4">
    <mergeCell ref="A1:D1"/>
    <mergeCell ref="B3:E3"/>
    <mergeCell ref="F3:I3"/>
    <mergeCell ref="B6:I6"/>
  </mergeCells>
  <hyperlinks>
    <hyperlink ref="A1" location="Contents!A1" display="To table of contents" xr:uid="{1A90B1F8-07B7-40EC-AB68-2DFC014C6B6C}"/>
    <hyperlink ref="A44" r:id="rId1" xr:uid="{F4F9CF62-D99A-466F-AB95-9A8654BE267D}"/>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E970E-2A62-42CF-BB5B-BDE94F3F6FE3}">
  <sheetPr>
    <tabColor theme="4" tint="0.79998168889431442"/>
    <pageSetUpPr fitToPage="1"/>
  </sheetPr>
  <dimension ref="A1:I82"/>
  <sheetViews>
    <sheetView zoomScale="85" zoomScaleNormal="85" workbookViewId="0">
      <selection activeCell="C20" sqref="C20"/>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9" ht="30" customHeight="1" x14ac:dyDescent="0.2">
      <c r="A1" s="1402" t="s">
        <v>2</v>
      </c>
      <c r="B1" s="1402"/>
      <c r="C1" s="1402"/>
      <c r="D1" s="1402"/>
    </row>
    <row r="2" spans="1:9" ht="19.5" customHeight="1" x14ac:dyDescent="0.3">
      <c r="A2" s="1071" t="s">
        <v>1140</v>
      </c>
      <c r="H2" s="1115" t="s">
        <v>1133</v>
      </c>
    </row>
    <row r="3" spans="1:9" ht="13.5" customHeight="1" x14ac:dyDescent="0.25">
      <c r="A3" s="1067"/>
      <c r="B3" s="1473" t="s">
        <v>13</v>
      </c>
      <c r="C3" s="1474"/>
      <c r="D3" s="1474"/>
      <c r="E3" s="1475"/>
      <c r="F3" s="1473" t="s">
        <v>63</v>
      </c>
      <c r="G3" s="1476"/>
      <c r="H3" s="1476"/>
      <c r="I3" s="1477"/>
    </row>
    <row r="4" spans="1:9" ht="13.5" customHeight="1" x14ac:dyDescent="0.2">
      <c r="A4" s="1067"/>
      <c r="B4" s="1168" t="s">
        <v>1126</v>
      </c>
      <c r="C4" s="1275" t="s">
        <v>1504</v>
      </c>
      <c r="D4" s="1275" t="s">
        <v>1128</v>
      </c>
      <c r="E4" s="1167" t="s">
        <v>1128</v>
      </c>
      <c r="F4" s="1168" t="s">
        <v>1126</v>
      </c>
      <c r="G4" s="1275" t="s">
        <v>1504</v>
      </c>
      <c r="H4" s="1275" t="s">
        <v>1128</v>
      </c>
      <c r="I4" s="1167" t="s">
        <v>1128</v>
      </c>
    </row>
    <row r="5" spans="1:9" ht="13.5" customHeight="1" x14ac:dyDescent="0.2">
      <c r="A5" s="1187"/>
      <c r="B5" s="1274" t="s">
        <v>1505</v>
      </c>
      <c r="C5" s="1273" t="s">
        <v>1129</v>
      </c>
      <c r="D5" s="1273" t="s">
        <v>1506</v>
      </c>
      <c r="E5" s="1272" t="s">
        <v>1130</v>
      </c>
      <c r="F5" s="1274" t="s">
        <v>1505</v>
      </c>
      <c r="G5" s="1273" t="s">
        <v>1129</v>
      </c>
      <c r="H5" s="1273" t="s">
        <v>1506</v>
      </c>
      <c r="I5" s="1272" t="s">
        <v>1130</v>
      </c>
    </row>
    <row r="6" spans="1:9" ht="13.5" customHeight="1" x14ac:dyDescent="0.25">
      <c r="A6" s="1064"/>
      <c r="B6" s="1465" t="s">
        <v>187</v>
      </c>
      <c r="C6" s="1478"/>
      <c r="D6" s="1478"/>
      <c r="E6" s="1478"/>
      <c r="F6" s="1478"/>
      <c r="G6" s="1478"/>
      <c r="H6" s="1478"/>
      <c r="I6" s="1479"/>
    </row>
    <row r="7" spans="1:9" ht="13.5" customHeight="1" x14ac:dyDescent="0.2">
      <c r="A7" s="670"/>
      <c r="B7" s="681"/>
      <c r="C7" s="681"/>
      <c r="D7" s="681"/>
      <c r="E7" s="681"/>
      <c r="F7" s="681"/>
      <c r="G7" s="681"/>
      <c r="H7" s="681"/>
      <c r="I7" s="689"/>
    </row>
    <row r="8" spans="1:9" ht="13.5" customHeight="1" x14ac:dyDescent="0.2">
      <c r="A8" s="1155">
        <v>1990</v>
      </c>
      <c r="B8" s="1078"/>
      <c r="C8" s="1159">
        <v>1.57</v>
      </c>
      <c r="D8" s="1159">
        <v>6.78</v>
      </c>
      <c r="E8" s="1159">
        <v>6.94</v>
      </c>
      <c r="F8" s="1159"/>
      <c r="G8" s="1159">
        <v>2.17</v>
      </c>
      <c r="H8" s="1159">
        <v>6.78</v>
      </c>
      <c r="I8" s="1158">
        <v>5.31</v>
      </c>
    </row>
    <row r="9" spans="1:9" ht="13.5" customHeight="1" x14ac:dyDescent="0.2">
      <c r="A9" s="1155">
        <v>1991</v>
      </c>
      <c r="B9" s="1078"/>
      <c r="C9" s="1159">
        <v>1.57</v>
      </c>
      <c r="D9" s="1159">
        <v>6.78</v>
      </c>
      <c r="E9" s="1159">
        <v>6.94</v>
      </c>
      <c r="F9" s="1159"/>
      <c r="G9" s="1159">
        <v>2.17</v>
      </c>
      <c r="H9" s="1159">
        <v>6.78</v>
      </c>
      <c r="I9" s="1158">
        <v>5.31</v>
      </c>
    </row>
    <row r="10" spans="1:9" ht="13.5" customHeight="1" x14ac:dyDescent="0.2">
      <c r="A10" s="1155">
        <v>1992</v>
      </c>
      <c r="B10" s="1078"/>
      <c r="C10" s="1159">
        <v>1.57</v>
      </c>
      <c r="D10" s="1159">
        <v>6.78</v>
      </c>
      <c r="E10" s="1159">
        <v>6.94</v>
      </c>
      <c r="F10" s="1159"/>
      <c r="G10" s="1159">
        <v>2.17</v>
      </c>
      <c r="H10" s="1159">
        <v>6.78</v>
      </c>
      <c r="I10" s="1158">
        <v>5.31</v>
      </c>
    </row>
    <row r="11" spans="1:9" ht="13.5" customHeight="1" x14ac:dyDescent="0.2">
      <c r="A11" s="1155">
        <v>1993</v>
      </c>
      <c r="B11" s="1078"/>
      <c r="C11" s="1159">
        <v>1.57</v>
      </c>
      <c r="D11" s="1159">
        <v>6.78</v>
      </c>
      <c r="E11" s="1159">
        <v>6.94</v>
      </c>
      <c r="F11" s="1159"/>
      <c r="G11" s="1159">
        <v>2.17</v>
      </c>
      <c r="H11" s="1159">
        <v>6.78</v>
      </c>
      <c r="I11" s="1158">
        <v>5.31</v>
      </c>
    </row>
    <row r="12" spans="1:9" ht="13.5" customHeight="1" x14ac:dyDescent="0.2">
      <c r="A12" s="1155">
        <v>1994</v>
      </c>
      <c r="B12" s="1078"/>
      <c r="C12" s="1159">
        <v>1.56</v>
      </c>
      <c r="D12" s="1159">
        <v>6.78</v>
      </c>
      <c r="E12" s="1159">
        <v>6.94</v>
      </c>
      <c r="F12" s="1159"/>
      <c r="G12" s="1159">
        <v>2.1800000000000002</v>
      </c>
      <c r="H12" s="1159">
        <v>6.78</v>
      </c>
      <c r="I12" s="1158">
        <v>5.31</v>
      </c>
    </row>
    <row r="13" spans="1:9" ht="13.5" customHeight="1" x14ac:dyDescent="0.2">
      <c r="A13" s="1155">
        <v>1995</v>
      </c>
      <c r="B13" s="1078"/>
      <c r="C13" s="1159">
        <v>1.57</v>
      </c>
      <c r="D13" s="1159">
        <v>6.78</v>
      </c>
      <c r="E13" s="1159">
        <v>6.94</v>
      </c>
      <c r="F13" s="1159"/>
      <c r="G13" s="1159">
        <v>2.17</v>
      </c>
      <c r="H13" s="1159">
        <v>6.78</v>
      </c>
      <c r="I13" s="1158">
        <v>5.31</v>
      </c>
    </row>
    <row r="14" spans="1:9" ht="13.5" customHeight="1" x14ac:dyDescent="0.2">
      <c r="A14" s="1155">
        <v>1996</v>
      </c>
      <c r="B14" s="1078"/>
      <c r="C14" s="1159">
        <v>1.56</v>
      </c>
      <c r="D14" s="1159">
        <v>6.84</v>
      </c>
      <c r="E14" s="1159">
        <v>6.94</v>
      </c>
      <c r="F14" s="1159"/>
      <c r="G14" s="1159">
        <v>2.15</v>
      </c>
      <c r="H14" s="1159">
        <v>6.84</v>
      </c>
      <c r="I14" s="1158">
        <v>5.31</v>
      </c>
    </row>
    <row r="15" spans="1:9" ht="13.5" customHeight="1" x14ac:dyDescent="0.2">
      <c r="A15" s="1155">
        <v>1997</v>
      </c>
      <c r="B15" s="1078"/>
      <c r="C15" s="1159">
        <v>1.57</v>
      </c>
      <c r="D15" s="1159">
        <v>6.86</v>
      </c>
      <c r="E15" s="1159">
        <v>6.94</v>
      </c>
      <c r="F15" s="1159"/>
      <c r="G15" s="1159">
        <v>2.44</v>
      </c>
      <c r="H15" s="1159">
        <v>6.86</v>
      </c>
      <c r="I15" s="1158">
        <v>5.31</v>
      </c>
    </row>
    <row r="16" spans="1:9" ht="13.5" customHeight="1" x14ac:dyDescent="0.2">
      <c r="A16" s="1155">
        <v>1998</v>
      </c>
      <c r="B16" s="1078"/>
      <c r="C16" s="1159">
        <v>1.54</v>
      </c>
      <c r="D16" s="1159">
        <v>6.91</v>
      </c>
      <c r="E16" s="1159">
        <v>6.94</v>
      </c>
      <c r="F16" s="1159"/>
      <c r="G16" s="1159">
        <v>2.42</v>
      </c>
      <c r="H16" s="1159">
        <v>6.91</v>
      </c>
      <c r="I16" s="1158">
        <v>5.31</v>
      </c>
    </row>
    <row r="17" spans="1:9" ht="13.5" customHeight="1" x14ac:dyDescent="0.2">
      <c r="A17" s="1155">
        <v>1999</v>
      </c>
      <c r="B17" s="1078"/>
      <c r="C17" s="1159">
        <v>1.5</v>
      </c>
      <c r="D17" s="1159">
        <v>6.96</v>
      </c>
      <c r="E17" s="1159">
        <v>6.94</v>
      </c>
      <c r="F17" s="1159"/>
      <c r="G17" s="1159">
        <v>2.39</v>
      </c>
      <c r="H17" s="1159">
        <v>6.96</v>
      </c>
      <c r="I17" s="1158">
        <v>5.31</v>
      </c>
    </row>
    <row r="18" spans="1:9" ht="13.5" customHeight="1" x14ac:dyDescent="0.2">
      <c r="A18" s="1155">
        <v>2000</v>
      </c>
      <c r="B18" s="1078"/>
      <c r="C18" s="1159">
        <v>1.47</v>
      </c>
      <c r="D18" s="1159">
        <v>7</v>
      </c>
      <c r="E18" s="1159">
        <v>6.94</v>
      </c>
      <c r="F18" s="1159"/>
      <c r="G18" s="1159">
        <v>2.34</v>
      </c>
      <c r="H18" s="1159">
        <v>7</v>
      </c>
      <c r="I18" s="1158">
        <v>5.31</v>
      </c>
    </row>
    <row r="19" spans="1:9" ht="13.5" customHeight="1" x14ac:dyDescent="0.2">
      <c r="A19" s="1155">
        <v>2001</v>
      </c>
      <c r="B19" s="1078"/>
      <c r="C19" s="1159">
        <v>1.48</v>
      </c>
      <c r="D19" s="1159">
        <v>6.52</v>
      </c>
      <c r="E19" s="1159">
        <v>6.42</v>
      </c>
      <c r="F19" s="1159"/>
      <c r="G19" s="1159">
        <v>2.34</v>
      </c>
      <c r="H19" s="1159">
        <v>6.75</v>
      </c>
      <c r="I19" s="1158">
        <v>5.16</v>
      </c>
    </row>
    <row r="20" spans="1:9" ht="13.5" customHeight="1" x14ac:dyDescent="0.2">
      <c r="A20" s="1155">
        <v>2002</v>
      </c>
      <c r="B20" s="1078"/>
      <c r="C20" s="1159">
        <v>1.47</v>
      </c>
      <c r="D20" s="1159">
        <v>6.14</v>
      </c>
      <c r="E20" s="1159">
        <v>6.07</v>
      </c>
      <c r="F20" s="1159"/>
      <c r="G20" s="1159">
        <v>2.3199999999999998</v>
      </c>
      <c r="H20" s="1159">
        <v>6.48</v>
      </c>
      <c r="I20" s="1158">
        <v>4.97</v>
      </c>
    </row>
    <row r="21" spans="1:9" ht="13.5" customHeight="1" x14ac:dyDescent="0.2">
      <c r="A21" s="1155">
        <v>2003</v>
      </c>
      <c r="B21" s="1078"/>
      <c r="C21" s="1159">
        <v>1.47</v>
      </c>
      <c r="D21" s="1159">
        <v>5.82</v>
      </c>
      <c r="E21" s="1159">
        <v>5.84</v>
      </c>
      <c r="F21" s="1159"/>
      <c r="G21" s="1159">
        <v>2.31</v>
      </c>
      <c r="H21" s="1159">
        <v>6.17</v>
      </c>
      <c r="I21" s="1158">
        <v>4.7699999999999996</v>
      </c>
    </row>
    <row r="22" spans="1:9" ht="13.5" customHeight="1" x14ac:dyDescent="0.2">
      <c r="A22" s="1155">
        <v>2004</v>
      </c>
      <c r="B22" s="1078"/>
      <c r="C22" s="1159">
        <v>1.46</v>
      </c>
      <c r="D22" s="1159">
        <v>5.57</v>
      </c>
      <c r="E22" s="1159">
        <v>5.52</v>
      </c>
      <c r="F22" s="1159"/>
      <c r="G22" s="1159">
        <v>2.2999999999999998</v>
      </c>
      <c r="H22" s="1159">
        <v>5.81</v>
      </c>
      <c r="I22" s="1158">
        <v>4.2300000000000004</v>
      </c>
    </row>
    <row r="23" spans="1:9" ht="13.5" customHeight="1" x14ac:dyDescent="0.2">
      <c r="A23" s="1155">
        <v>2005</v>
      </c>
      <c r="B23" s="1078"/>
      <c r="C23" s="1159">
        <v>1.47</v>
      </c>
      <c r="D23" s="1159">
        <v>5.37</v>
      </c>
      <c r="E23" s="1159">
        <v>5.66</v>
      </c>
      <c r="F23" s="1159"/>
      <c r="G23" s="1159">
        <v>2.2999999999999998</v>
      </c>
      <c r="H23" s="1159">
        <v>5.37</v>
      </c>
      <c r="I23" s="1158">
        <v>4.5199999999999996</v>
      </c>
    </row>
    <row r="24" spans="1:9" ht="13.5" customHeight="1" x14ac:dyDescent="0.2">
      <c r="A24" s="1155">
        <v>2006</v>
      </c>
      <c r="B24" s="1078"/>
      <c r="C24" s="1159">
        <v>1.47</v>
      </c>
      <c r="D24" s="1159">
        <v>5.35</v>
      </c>
      <c r="E24" s="1159">
        <v>5.63</v>
      </c>
      <c r="F24" s="1159"/>
      <c r="G24" s="1159">
        <v>2.2799999999999998</v>
      </c>
      <c r="H24" s="1159">
        <v>5.35</v>
      </c>
      <c r="I24" s="1158">
        <v>4.47</v>
      </c>
    </row>
    <row r="25" spans="1:9" ht="13.5" customHeight="1" x14ac:dyDescent="0.2">
      <c r="A25" s="1155">
        <v>2007</v>
      </c>
      <c r="B25" s="1159">
        <v>3.17</v>
      </c>
      <c r="C25" s="1159">
        <v>1.46</v>
      </c>
      <c r="D25" s="1159">
        <v>5.3</v>
      </c>
      <c r="E25" s="1159">
        <v>3.97</v>
      </c>
      <c r="F25" s="1159">
        <v>3.56</v>
      </c>
      <c r="G25" s="1159">
        <v>2.0699999999999998</v>
      </c>
      <c r="H25" s="1159">
        <v>5.0599999999999996</v>
      </c>
      <c r="I25" s="1158">
        <v>4.8</v>
      </c>
    </row>
    <row r="26" spans="1:9" ht="13.5" customHeight="1" x14ac:dyDescent="0.2">
      <c r="A26" s="1155">
        <v>2008</v>
      </c>
      <c r="B26" s="1159">
        <v>1.87</v>
      </c>
      <c r="C26" s="1159">
        <v>1.71</v>
      </c>
      <c r="D26" s="1159">
        <v>2.09</v>
      </c>
      <c r="E26" s="1159">
        <v>1.88</v>
      </c>
      <c r="F26" s="1159">
        <v>3.77</v>
      </c>
      <c r="G26" s="1159">
        <v>1.73</v>
      </c>
      <c r="H26" s="1159">
        <v>4.76</v>
      </c>
      <c r="I26" s="1158">
        <v>4.45</v>
      </c>
    </row>
    <row r="27" spans="1:9" ht="13.5" customHeight="1" x14ac:dyDescent="0.2">
      <c r="A27" s="1155">
        <v>2009</v>
      </c>
      <c r="B27" s="1159">
        <v>1.92</v>
      </c>
      <c r="C27" s="1159">
        <v>1.75</v>
      </c>
      <c r="D27" s="1159">
        <v>2.73</v>
      </c>
      <c r="E27" s="1159">
        <v>2.27</v>
      </c>
      <c r="F27" s="1159">
        <v>3.85</v>
      </c>
      <c r="G27" s="1159"/>
      <c r="H27" s="1159">
        <v>4.75</v>
      </c>
      <c r="I27" s="1158">
        <v>4.6399999999999997</v>
      </c>
    </row>
    <row r="28" spans="1:9" ht="13.5" customHeight="1" x14ac:dyDescent="0.2">
      <c r="A28" s="1155">
        <v>2010</v>
      </c>
      <c r="B28" s="1159">
        <v>1.75</v>
      </c>
      <c r="C28" s="1159">
        <v>0.72</v>
      </c>
      <c r="D28" s="1159">
        <v>1.18</v>
      </c>
      <c r="E28" s="1159">
        <v>1.98</v>
      </c>
      <c r="F28" s="1159">
        <v>3.79</v>
      </c>
      <c r="G28" s="1159"/>
      <c r="H28" s="1159">
        <v>4.59</v>
      </c>
      <c r="I28" s="1158">
        <v>4.49</v>
      </c>
    </row>
    <row r="29" spans="1:9" ht="13.5" customHeight="1" x14ac:dyDescent="0.2">
      <c r="A29" s="1155">
        <v>2011</v>
      </c>
      <c r="B29" s="1159">
        <v>1.65</v>
      </c>
      <c r="C29" s="1159">
        <v>0.7</v>
      </c>
      <c r="D29" s="1159">
        <v>1.74</v>
      </c>
      <c r="E29" s="1159">
        <v>1.64</v>
      </c>
      <c r="F29" s="1159">
        <v>3.51</v>
      </c>
      <c r="G29" s="1159"/>
      <c r="H29" s="1159">
        <v>3.63</v>
      </c>
      <c r="I29" s="1158">
        <v>3.48</v>
      </c>
    </row>
    <row r="30" spans="1:9" ht="13.5" customHeight="1" x14ac:dyDescent="0.2">
      <c r="A30" s="1155">
        <v>2012</v>
      </c>
      <c r="B30" s="1159">
        <v>1.62</v>
      </c>
      <c r="C30" s="1159">
        <v>0.7</v>
      </c>
      <c r="D30" s="1159">
        <v>1.73</v>
      </c>
      <c r="E30" s="1159">
        <v>1.64</v>
      </c>
      <c r="F30" s="1159">
        <v>3.51</v>
      </c>
      <c r="G30" s="1159"/>
      <c r="H30" s="1159">
        <v>3.61</v>
      </c>
      <c r="I30" s="1158">
        <v>3.5</v>
      </c>
    </row>
    <row r="31" spans="1:9" ht="13.5" customHeight="1" x14ac:dyDescent="0.2">
      <c r="A31" s="1155">
        <v>2013</v>
      </c>
      <c r="B31" s="1159">
        <v>1.61</v>
      </c>
      <c r="C31" s="1159">
        <v>0.71</v>
      </c>
      <c r="D31" s="1159">
        <v>1.84</v>
      </c>
      <c r="E31" s="1159">
        <v>1.61</v>
      </c>
      <c r="F31" s="1159">
        <v>3.52</v>
      </c>
      <c r="G31" s="1159"/>
      <c r="H31" s="1159">
        <v>3.64</v>
      </c>
      <c r="I31" s="1158">
        <v>3.51</v>
      </c>
    </row>
    <row r="32" spans="1:9" ht="13.5" customHeight="1" x14ac:dyDescent="0.2">
      <c r="A32" s="1155">
        <v>2014</v>
      </c>
      <c r="B32" s="1159">
        <v>1.58</v>
      </c>
      <c r="C32" s="1159">
        <v>0.71</v>
      </c>
      <c r="D32" s="1159">
        <v>1.77</v>
      </c>
      <c r="E32" s="1159">
        <v>1.61</v>
      </c>
      <c r="F32" s="1159">
        <v>3.52</v>
      </c>
      <c r="G32" s="1159"/>
      <c r="H32" s="1159">
        <v>3.64</v>
      </c>
      <c r="I32" s="1158">
        <v>3.54</v>
      </c>
    </row>
    <row r="33" spans="1:9" ht="13.5" customHeight="1" x14ac:dyDescent="0.2">
      <c r="A33" s="1155">
        <v>2015</v>
      </c>
      <c r="B33" s="1159">
        <v>1.54</v>
      </c>
      <c r="C33" s="1159">
        <v>0.63</v>
      </c>
      <c r="D33" s="1159">
        <v>1.32</v>
      </c>
      <c r="E33" s="1159">
        <v>1.52</v>
      </c>
      <c r="F33" s="1159">
        <v>3.55</v>
      </c>
      <c r="G33" s="1159"/>
      <c r="H33" s="1159">
        <v>2.4500000000000002</v>
      </c>
      <c r="I33" s="1158">
        <v>2.86</v>
      </c>
    </row>
    <row r="34" spans="1:9" ht="13.5" customHeight="1" x14ac:dyDescent="0.2">
      <c r="A34" s="1155">
        <v>2016</v>
      </c>
      <c r="B34" s="1159">
        <v>1.43</v>
      </c>
      <c r="C34" s="1159">
        <v>0.63</v>
      </c>
      <c r="D34" s="1159">
        <v>1.07</v>
      </c>
      <c r="E34" s="1159">
        <v>1.44</v>
      </c>
      <c r="F34" s="1159">
        <v>3.1</v>
      </c>
      <c r="G34" s="1159"/>
      <c r="H34" s="1159">
        <v>2.2400000000000002</v>
      </c>
      <c r="I34" s="1158">
        <v>2.2799999999999998</v>
      </c>
    </row>
    <row r="35" spans="1:9" ht="13.5" customHeight="1" x14ac:dyDescent="0.2">
      <c r="A35" s="1155">
        <v>2017</v>
      </c>
      <c r="B35" s="1159">
        <v>1.36</v>
      </c>
      <c r="C35" s="1159">
        <v>0.63</v>
      </c>
      <c r="D35" s="1159">
        <v>1.07</v>
      </c>
      <c r="E35" s="1159">
        <v>1.19</v>
      </c>
      <c r="F35" s="1159">
        <v>3.02</v>
      </c>
      <c r="G35" s="1159"/>
      <c r="H35" s="1159">
        <v>2.23</v>
      </c>
      <c r="I35" s="1158">
        <v>2.23</v>
      </c>
    </row>
    <row r="36" spans="1:9" ht="13.5" customHeight="1" x14ac:dyDescent="0.2">
      <c r="A36" s="1155">
        <v>2018</v>
      </c>
      <c r="B36" s="1159">
        <v>1.35</v>
      </c>
      <c r="C36" s="1159">
        <v>0.69</v>
      </c>
      <c r="D36" s="1159">
        <v>1.35</v>
      </c>
      <c r="E36" s="1159">
        <v>1.33</v>
      </c>
      <c r="F36" s="1159">
        <v>3</v>
      </c>
      <c r="G36" s="1159"/>
      <c r="H36" s="1159">
        <v>2.38</v>
      </c>
      <c r="I36" s="1158">
        <v>2.2000000000000002</v>
      </c>
    </row>
    <row r="37" spans="1:9" ht="13.5" customHeight="1" x14ac:dyDescent="0.2">
      <c r="A37" s="1155">
        <v>2019</v>
      </c>
      <c r="B37" s="1159">
        <v>1.32</v>
      </c>
      <c r="C37" s="1159">
        <v>0.68</v>
      </c>
      <c r="D37" s="1159">
        <v>1.28</v>
      </c>
      <c r="E37" s="1159">
        <v>1.26</v>
      </c>
      <c r="F37" s="1159">
        <v>2.96</v>
      </c>
      <c r="G37" s="1159"/>
      <c r="H37" s="1159">
        <v>2.34</v>
      </c>
      <c r="I37" s="1158">
        <v>2.15</v>
      </c>
    </row>
    <row r="38" spans="1:9" ht="13.5" customHeight="1" x14ac:dyDescent="0.2">
      <c r="A38" s="1152">
        <v>2020</v>
      </c>
      <c r="B38" s="1180">
        <v>1.28</v>
      </c>
      <c r="C38" s="1180">
        <v>0.69</v>
      </c>
      <c r="D38" s="1180">
        <v>1.27</v>
      </c>
      <c r="E38" s="1180">
        <v>1.21</v>
      </c>
      <c r="F38" s="1180">
        <v>2.94</v>
      </c>
      <c r="G38" s="1180"/>
      <c r="H38" s="1180">
        <v>2.2999999999999998</v>
      </c>
      <c r="I38" s="1179">
        <v>2.09</v>
      </c>
    </row>
    <row r="39" spans="1:9" ht="13.5" customHeight="1" x14ac:dyDescent="0.2">
      <c r="A39" s="681"/>
      <c r="B39" s="681"/>
      <c r="C39" s="681"/>
      <c r="D39" s="681"/>
      <c r="E39" s="681"/>
      <c r="F39" s="681"/>
      <c r="G39" s="681"/>
      <c r="H39" s="681"/>
      <c r="I39" s="681"/>
    </row>
    <row r="40" spans="1:9" ht="13.5" customHeight="1" x14ac:dyDescent="0.2">
      <c r="A40" s="681" t="s">
        <v>1138</v>
      </c>
      <c r="B40" s="681"/>
      <c r="C40" s="681"/>
      <c r="D40" s="681"/>
      <c r="E40" s="681"/>
      <c r="F40" s="681"/>
      <c r="G40" s="681"/>
      <c r="H40" s="681"/>
      <c r="I40" s="681"/>
    </row>
    <row r="41" spans="1:9" ht="13.5" customHeight="1" x14ac:dyDescent="0.2">
      <c r="A41" s="688" t="s">
        <v>1058</v>
      </c>
      <c r="B41" s="681"/>
      <c r="C41" s="681"/>
      <c r="D41" s="681"/>
      <c r="E41" s="681"/>
      <c r="F41" s="681"/>
      <c r="G41" s="681"/>
      <c r="H41" s="681"/>
      <c r="I41" s="681"/>
    </row>
    <row r="42" spans="1:9" ht="13.5" customHeight="1" x14ac:dyDescent="0.2">
      <c r="A42" s="688" t="s">
        <v>1134</v>
      </c>
      <c r="B42" s="681"/>
      <c r="C42" s="681"/>
      <c r="D42" s="681"/>
      <c r="E42" s="681"/>
      <c r="F42" s="681"/>
      <c r="G42" s="681"/>
      <c r="H42" s="681"/>
      <c r="I42" s="681"/>
    </row>
    <row r="43" spans="1:9" ht="13.5" customHeight="1" x14ac:dyDescent="0.2">
      <c r="A43" s="681" t="s">
        <v>1135</v>
      </c>
      <c r="B43" s="681"/>
      <c r="C43" s="681"/>
      <c r="D43" s="681"/>
      <c r="E43" s="681"/>
      <c r="F43" s="681"/>
      <c r="G43" s="681"/>
      <c r="H43" s="681"/>
      <c r="I43" s="681"/>
    </row>
    <row r="44" spans="1:9" ht="13.5" customHeight="1" x14ac:dyDescent="0.2">
      <c r="A44" s="539" t="s">
        <v>281</v>
      </c>
      <c r="B44" s="681"/>
      <c r="C44" s="681"/>
      <c r="D44" s="681"/>
      <c r="E44" s="681"/>
      <c r="F44" s="681"/>
      <c r="G44" s="681"/>
      <c r="H44" s="681"/>
      <c r="I44" s="681"/>
    </row>
    <row r="45" spans="1:9" ht="13.5" customHeight="1" x14ac:dyDescent="0.2">
      <c r="A45" s="688" t="s">
        <v>1136</v>
      </c>
      <c r="B45" s="681"/>
      <c r="C45" s="681"/>
      <c r="D45" s="681"/>
      <c r="E45" s="681"/>
      <c r="F45" s="681"/>
      <c r="G45" s="681"/>
      <c r="H45" s="681"/>
      <c r="I45" s="681"/>
    </row>
    <row r="46" spans="1:9" ht="13.5" customHeight="1" x14ac:dyDescent="0.2"/>
    <row r="47" spans="1:9" ht="13.5" customHeight="1" x14ac:dyDescent="0.2"/>
    <row r="48" spans="1:9"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sheetData>
  <mergeCells count="4">
    <mergeCell ref="A1:D1"/>
    <mergeCell ref="B3:E3"/>
    <mergeCell ref="F3:I3"/>
    <mergeCell ref="B6:I6"/>
  </mergeCells>
  <hyperlinks>
    <hyperlink ref="A1" location="Contents!A1" display="To table of contents" xr:uid="{4430BCBF-C77C-4176-8553-574C84A23CBA}"/>
    <hyperlink ref="A44" r:id="rId1" xr:uid="{5F095699-8084-49DC-95E8-5C83139071A0}"/>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18AB-8E4F-46B8-BE5E-B4EFF51E16C5}">
  <sheetPr>
    <tabColor theme="4" tint="0.79998168889431442"/>
    <pageSetUpPr fitToPage="1"/>
  </sheetPr>
  <dimension ref="A1:I82"/>
  <sheetViews>
    <sheetView zoomScale="85" zoomScaleNormal="85" workbookViewId="0">
      <selection activeCell="C20" sqref="C20"/>
    </sheetView>
  </sheetViews>
  <sheetFormatPr defaultColWidth="10.6640625" defaultRowHeight="12.75" x14ac:dyDescent="0.2"/>
  <cols>
    <col min="1" max="1" width="18.83203125" style="1045" customWidth="1"/>
    <col min="2" max="8" width="15" style="1045" customWidth="1"/>
    <col min="9" max="10" width="12" style="1045" customWidth="1"/>
    <col min="11" max="16384" width="10.6640625" style="1045"/>
  </cols>
  <sheetData>
    <row r="1" spans="1:9" ht="30" customHeight="1" x14ac:dyDescent="0.2">
      <c r="A1" s="1402" t="s">
        <v>2</v>
      </c>
      <c r="B1" s="1402"/>
      <c r="C1" s="1402"/>
      <c r="D1" s="1402"/>
    </row>
    <row r="2" spans="1:9" ht="19.5" customHeight="1" x14ac:dyDescent="0.3">
      <c r="A2" s="1071" t="s">
        <v>1141</v>
      </c>
      <c r="H2" s="1115" t="s">
        <v>1133</v>
      </c>
    </row>
    <row r="3" spans="1:9" ht="13.5" customHeight="1" x14ac:dyDescent="0.25">
      <c r="A3" s="1067"/>
      <c r="B3" s="1473" t="s">
        <v>13</v>
      </c>
      <c r="C3" s="1474"/>
      <c r="D3" s="1474"/>
      <c r="E3" s="1475"/>
      <c r="F3" s="1473" t="s">
        <v>63</v>
      </c>
      <c r="G3" s="1476"/>
      <c r="H3" s="1476"/>
      <c r="I3" s="1477"/>
    </row>
    <row r="4" spans="1:9" ht="13.5" customHeight="1" x14ac:dyDescent="0.2">
      <c r="A4" s="1067"/>
      <c r="B4" s="1168" t="s">
        <v>1126</v>
      </c>
      <c r="C4" s="1275" t="s">
        <v>1504</v>
      </c>
      <c r="D4" s="1275" t="s">
        <v>1128</v>
      </c>
      <c r="E4" s="1167" t="s">
        <v>1128</v>
      </c>
      <c r="F4" s="1168" t="s">
        <v>1126</v>
      </c>
      <c r="G4" s="1275" t="s">
        <v>1504</v>
      </c>
      <c r="H4" s="1275" t="s">
        <v>1128</v>
      </c>
      <c r="I4" s="1167" t="s">
        <v>1128</v>
      </c>
    </row>
    <row r="5" spans="1:9" ht="13.5" customHeight="1" x14ac:dyDescent="0.2">
      <c r="A5" s="1187"/>
      <c r="B5" s="1274" t="s">
        <v>1505</v>
      </c>
      <c r="C5" s="1273" t="s">
        <v>1129</v>
      </c>
      <c r="D5" s="1273" t="s">
        <v>1506</v>
      </c>
      <c r="E5" s="1272" t="s">
        <v>1130</v>
      </c>
      <c r="F5" s="1274" t="s">
        <v>1505</v>
      </c>
      <c r="G5" s="1273" t="s">
        <v>1129</v>
      </c>
      <c r="H5" s="1273" t="s">
        <v>1506</v>
      </c>
      <c r="I5" s="1272" t="s">
        <v>1130</v>
      </c>
    </row>
    <row r="6" spans="1:9" ht="13.5" customHeight="1" x14ac:dyDescent="0.25">
      <c r="A6" s="1064"/>
      <c r="B6" s="1465" t="s">
        <v>187</v>
      </c>
      <c r="C6" s="1478"/>
      <c r="D6" s="1478"/>
      <c r="E6" s="1478"/>
      <c r="F6" s="1478"/>
      <c r="G6" s="1478"/>
      <c r="H6" s="1478"/>
      <c r="I6" s="1479"/>
    </row>
    <row r="7" spans="1:9" ht="13.5" customHeight="1" x14ac:dyDescent="0.2">
      <c r="A7" s="670"/>
      <c r="B7" s="681"/>
      <c r="C7" s="681"/>
      <c r="D7" s="681"/>
      <c r="E7" s="681"/>
      <c r="F7" s="681"/>
      <c r="G7" s="681"/>
      <c r="H7" s="681"/>
      <c r="I7" s="689"/>
    </row>
    <row r="8" spans="1:9" ht="13.5" customHeight="1" x14ac:dyDescent="0.2">
      <c r="A8" s="1155">
        <v>1990</v>
      </c>
      <c r="B8" s="1078"/>
      <c r="C8" s="1159">
        <v>14.37</v>
      </c>
      <c r="D8" s="1159">
        <v>20</v>
      </c>
      <c r="E8" s="1159">
        <v>20.14</v>
      </c>
      <c r="F8" s="1159"/>
      <c r="G8" s="1159">
        <v>32.270000000000003</v>
      </c>
      <c r="H8" s="1159">
        <v>54</v>
      </c>
      <c r="I8" s="1158">
        <v>54.06</v>
      </c>
    </row>
    <row r="9" spans="1:9" ht="13.5" customHeight="1" x14ac:dyDescent="0.2">
      <c r="A9" s="1155">
        <v>1991</v>
      </c>
      <c r="B9" s="1078"/>
      <c r="C9" s="1159">
        <v>14.37</v>
      </c>
      <c r="D9" s="1159">
        <v>20</v>
      </c>
      <c r="E9" s="1159">
        <v>20.14</v>
      </c>
      <c r="F9" s="1159"/>
      <c r="G9" s="1159">
        <v>32.270000000000003</v>
      </c>
      <c r="H9" s="1159">
        <v>54</v>
      </c>
      <c r="I9" s="1158">
        <v>54.06</v>
      </c>
    </row>
    <row r="10" spans="1:9" ht="13.5" customHeight="1" x14ac:dyDescent="0.2">
      <c r="A10" s="1155">
        <v>1992</v>
      </c>
      <c r="B10" s="1078"/>
      <c r="C10" s="1159">
        <v>14.37</v>
      </c>
      <c r="D10" s="1159">
        <v>20</v>
      </c>
      <c r="E10" s="1159">
        <v>20.14</v>
      </c>
      <c r="F10" s="1159"/>
      <c r="G10" s="1159">
        <v>32.270000000000003</v>
      </c>
      <c r="H10" s="1159">
        <v>54</v>
      </c>
      <c r="I10" s="1158">
        <v>54.06</v>
      </c>
    </row>
    <row r="11" spans="1:9" ht="13.5" customHeight="1" x14ac:dyDescent="0.2">
      <c r="A11" s="1155">
        <v>1993</v>
      </c>
      <c r="B11" s="1078"/>
      <c r="C11" s="1159">
        <v>14.37</v>
      </c>
      <c r="D11" s="1159">
        <v>20</v>
      </c>
      <c r="E11" s="1159">
        <v>20.14</v>
      </c>
      <c r="F11" s="1159"/>
      <c r="G11" s="1159">
        <v>32.270000000000003</v>
      </c>
      <c r="H11" s="1159">
        <v>54</v>
      </c>
      <c r="I11" s="1158">
        <v>54.06</v>
      </c>
    </row>
    <row r="12" spans="1:9" ht="13.5" customHeight="1" x14ac:dyDescent="0.2">
      <c r="A12" s="1155">
        <v>1994</v>
      </c>
      <c r="B12" s="1078"/>
      <c r="C12" s="1159">
        <v>14.44</v>
      </c>
      <c r="D12" s="1159">
        <v>20</v>
      </c>
      <c r="E12" s="1159">
        <v>20.14</v>
      </c>
      <c r="F12" s="1159"/>
      <c r="G12" s="1159">
        <v>32.049999999999997</v>
      </c>
      <c r="H12" s="1159">
        <v>54</v>
      </c>
      <c r="I12" s="1158">
        <v>54.06</v>
      </c>
    </row>
    <row r="13" spans="1:9" ht="13.5" customHeight="1" x14ac:dyDescent="0.2">
      <c r="A13" s="1155">
        <v>1995</v>
      </c>
      <c r="B13" s="1078"/>
      <c r="C13" s="1159">
        <v>14.37</v>
      </c>
      <c r="D13" s="1159">
        <v>20</v>
      </c>
      <c r="E13" s="1159">
        <v>20.14</v>
      </c>
      <c r="F13" s="1159"/>
      <c r="G13" s="1159">
        <v>32.270000000000003</v>
      </c>
      <c r="H13" s="1159">
        <v>54</v>
      </c>
      <c r="I13" s="1158">
        <v>54.06</v>
      </c>
    </row>
    <row r="14" spans="1:9" ht="13.5" customHeight="1" x14ac:dyDescent="0.2">
      <c r="A14" s="1155">
        <v>1996</v>
      </c>
      <c r="B14" s="1078"/>
      <c r="C14" s="1159">
        <v>14.46</v>
      </c>
      <c r="D14" s="1159">
        <v>20</v>
      </c>
      <c r="E14" s="1159">
        <v>20.14</v>
      </c>
      <c r="F14" s="1159"/>
      <c r="G14" s="1159">
        <v>32.17</v>
      </c>
      <c r="H14" s="1159">
        <v>54</v>
      </c>
      <c r="I14" s="1158">
        <v>54.06</v>
      </c>
    </row>
    <row r="15" spans="1:9" ht="13.5" customHeight="1" x14ac:dyDescent="0.2">
      <c r="A15" s="1155">
        <v>1997</v>
      </c>
      <c r="B15" s="1078"/>
      <c r="C15" s="1159">
        <v>15.3</v>
      </c>
      <c r="D15" s="1159">
        <v>20</v>
      </c>
      <c r="E15" s="1159">
        <v>20.14</v>
      </c>
      <c r="F15" s="1159"/>
      <c r="G15" s="1159">
        <v>33.39</v>
      </c>
      <c r="H15" s="1159">
        <v>54</v>
      </c>
      <c r="I15" s="1158">
        <v>54.06</v>
      </c>
    </row>
    <row r="16" spans="1:9" ht="13.5" customHeight="1" x14ac:dyDescent="0.2">
      <c r="A16" s="1155">
        <v>1998</v>
      </c>
      <c r="B16" s="1078"/>
      <c r="C16" s="1159">
        <v>15.29</v>
      </c>
      <c r="D16" s="1159">
        <v>20</v>
      </c>
      <c r="E16" s="1159">
        <v>20.14</v>
      </c>
      <c r="F16" s="1159"/>
      <c r="G16" s="1159">
        <v>33.65</v>
      </c>
      <c r="H16" s="1159">
        <v>54</v>
      </c>
      <c r="I16" s="1158">
        <v>54.06</v>
      </c>
    </row>
    <row r="17" spans="1:9" ht="13.5" customHeight="1" x14ac:dyDescent="0.2">
      <c r="A17" s="1155">
        <v>1999</v>
      </c>
      <c r="B17" s="1078"/>
      <c r="C17" s="1159">
        <v>15.21</v>
      </c>
      <c r="D17" s="1159">
        <v>20</v>
      </c>
      <c r="E17" s="1159">
        <v>20.14</v>
      </c>
      <c r="F17" s="1159"/>
      <c r="G17" s="1159">
        <v>34.270000000000003</v>
      </c>
      <c r="H17" s="1159">
        <v>54</v>
      </c>
      <c r="I17" s="1158">
        <v>54.06</v>
      </c>
    </row>
    <row r="18" spans="1:9" ht="13.5" customHeight="1" x14ac:dyDescent="0.2">
      <c r="A18" s="1155">
        <v>2000</v>
      </c>
      <c r="B18" s="1078"/>
      <c r="C18" s="1159">
        <v>15.18</v>
      </c>
      <c r="D18" s="1159">
        <v>20</v>
      </c>
      <c r="E18" s="1159">
        <v>20.14</v>
      </c>
      <c r="F18" s="1159"/>
      <c r="G18" s="1159">
        <v>33.909999999999997</v>
      </c>
      <c r="H18" s="1159">
        <v>54</v>
      </c>
      <c r="I18" s="1158">
        <v>54.06</v>
      </c>
    </row>
    <row r="19" spans="1:9" ht="13.5" customHeight="1" x14ac:dyDescent="0.2">
      <c r="A19" s="1155">
        <v>2001</v>
      </c>
      <c r="B19" s="1078"/>
      <c r="C19" s="1159">
        <v>15.16</v>
      </c>
      <c r="D19" s="1159">
        <v>20</v>
      </c>
      <c r="E19" s="1159">
        <v>20.14</v>
      </c>
      <c r="F19" s="1159"/>
      <c r="G19" s="1159">
        <v>33.979999999999997</v>
      </c>
      <c r="H19" s="1159">
        <v>54</v>
      </c>
      <c r="I19" s="1158">
        <v>54.06</v>
      </c>
    </row>
    <row r="20" spans="1:9" ht="13.5" customHeight="1" x14ac:dyDescent="0.2">
      <c r="A20" s="1155">
        <v>2002</v>
      </c>
      <c r="B20" s="1078"/>
      <c r="C20" s="1159">
        <v>15.16</v>
      </c>
      <c r="D20" s="1159">
        <v>20</v>
      </c>
      <c r="E20" s="1159">
        <v>20.14</v>
      </c>
      <c r="F20" s="1159"/>
      <c r="G20" s="1159">
        <v>33.619999999999997</v>
      </c>
      <c r="H20" s="1159">
        <v>54</v>
      </c>
      <c r="I20" s="1158">
        <v>54.06</v>
      </c>
    </row>
    <row r="21" spans="1:9" ht="13.5" customHeight="1" x14ac:dyDescent="0.2">
      <c r="A21" s="1155">
        <v>2003</v>
      </c>
      <c r="B21" s="1078"/>
      <c r="C21" s="1159">
        <v>15.09</v>
      </c>
      <c r="D21" s="1159">
        <v>20</v>
      </c>
      <c r="E21" s="1159">
        <v>20.14</v>
      </c>
      <c r="F21" s="1159"/>
      <c r="G21" s="1159">
        <v>33.590000000000003</v>
      </c>
      <c r="H21" s="1159">
        <v>54</v>
      </c>
      <c r="I21" s="1158">
        <v>54.06</v>
      </c>
    </row>
    <row r="22" spans="1:9" ht="13.5" customHeight="1" x14ac:dyDescent="0.2">
      <c r="A22" s="1155">
        <v>2004</v>
      </c>
      <c r="B22" s="1078"/>
      <c r="C22" s="1159">
        <v>15.08</v>
      </c>
      <c r="D22" s="1159">
        <v>20</v>
      </c>
      <c r="E22" s="1159">
        <v>20.14</v>
      </c>
      <c r="F22" s="1159"/>
      <c r="G22" s="1159">
        <v>33.54</v>
      </c>
      <c r="H22" s="1159">
        <v>54</v>
      </c>
      <c r="I22" s="1158">
        <v>54.06</v>
      </c>
    </row>
    <row r="23" spans="1:9" ht="13.5" customHeight="1" x14ac:dyDescent="0.2">
      <c r="A23" s="1155">
        <v>2005</v>
      </c>
      <c r="B23" s="1078"/>
      <c r="C23" s="1159">
        <v>15.02</v>
      </c>
      <c r="D23" s="1159">
        <v>20</v>
      </c>
      <c r="E23" s="1159">
        <v>20.14</v>
      </c>
      <c r="F23" s="1159"/>
      <c r="G23" s="1159">
        <v>32.880000000000003</v>
      </c>
      <c r="H23" s="1159">
        <v>54</v>
      </c>
      <c r="I23" s="1158">
        <v>54.06</v>
      </c>
    </row>
    <row r="24" spans="1:9" ht="13.5" customHeight="1" x14ac:dyDescent="0.2">
      <c r="A24" s="1155">
        <v>2006</v>
      </c>
      <c r="B24" s="1078"/>
      <c r="C24" s="1159">
        <v>14.97</v>
      </c>
      <c r="D24" s="1159">
        <v>20</v>
      </c>
      <c r="E24" s="1159">
        <v>20.14</v>
      </c>
      <c r="F24" s="1159"/>
      <c r="G24" s="1159">
        <v>32.68</v>
      </c>
      <c r="H24" s="1159">
        <v>54</v>
      </c>
      <c r="I24" s="1158">
        <v>54.06</v>
      </c>
    </row>
    <row r="25" spans="1:9" ht="13.5" customHeight="1" x14ac:dyDescent="0.2">
      <c r="A25" s="1155">
        <v>2007</v>
      </c>
      <c r="B25" s="1159">
        <v>21.52</v>
      </c>
      <c r="C25" s="1159">
        <v>15.03</v>
      </c>
      <c r="D25" s="1159">
        <v>19.850000000000001</v>
      </c>
      <c r="E25" s="1159">
        <v>21.52</v>
      </c>
      <c r="F25" s="1159">
        <v>40.35</v>
      </c>
      <c r="G25" s="1159">
        <v>28.68</v>
      </c>
      <c r="H25" s="1159">
        <v>42.24</v>
      </c>
      <c r="I25" s="1158">
        <v>40.35</v>
      </c>
    </row>
    <row r="26" spans="1:9" ht="13.5" customHeight="1" x14ac:dyDescent="0.2">
      <c r="A26" s="1155">
        <v>2008</v>
      </c>
      <c r="B26" s="1159">
        <v>15.58</v>
      </c>
      <c r="C26" s="1159">
        <v>14.36</v>
      </c>
      <c r="D26" s="1159">
        <v>16.170000000000002</v>
      </c>
      <c r="E26" s="1159">
        <v>15.89</v>
      </c>
      <c r="F26" s="1159">
        <v>29.42</v>
      </c>
      <c r="G26" s="1159">
        <v>15.55</v>
      </c>
      <c r="H26" s="1159">
        <v>29.85</v>
      </c>
      <c r="I26" s="1158">
        <v>29.92</v>
      </c>
    </row>
    <row r="27" spans="1:9" ht="13.5" customHeight="1" x14ac:dyDescent="0.2">
      <c r="A27" s="1155">
        <v>2009</v>
      </c>
      <c r="B27" s="1159">
        <v>16.04</v>
      </c>
      <c r="C27" s="1159">
        <v>14.84</v>
      </c>
      <c r="D27" s="1159">
        <v>16.190000000000001</v>
      </c>
      <c r="E27" s="1159">
        <v>16.11</v>
      </c>
      <c r="F27" s="1159">
        <v>30.01</v>
      </c>
      <c r="G27" s="1159"/>
      <c r="H27" s="1159">
        <v>29.92</v>
      </c>
      <c r="I27" s="1158">
        <v>30.01</v>
      </c>
    </row>
    <row r="28" spans="1:9" ht="13.5" customHeight="1" x14ac:dyDescent="0.2">
      <c r="A28" s="1155">
        <v>2010</v>
      </c>
      <c r="B28" s="1159">
        <v>15.89</v>
      </c>
      <c r="C28" s="1159">
        <v>2.63</v>
      </c>
      <c r="D28" s="1159">
        <v>15.4</v>
      </c>
      <c r="E28" s="1159">
        <v>15.07</v>
      </c>
      <c r="F28" s="1159">
        <v>28.97</v>
      </c>
      <c r="G28" s="1159"/>
      <c r="H28" s="1159">
        <v>28.81</v>
      </c>
      <c r="I28" s="1158">
        <v>28.92</v>
      </c>
    </row>
    <row r="29" spans="1:9" ht="13.5" customHeight="1" x14ac:dyDescent="0.2">
      <c r="A29" s="1155">
        <v>2011</v>
      </c>
      <c r="B29" s="1159">
        <v>9.82</v>
      </c>
      <c r="C29" s="1159">
        <v>2.67</v>
      </c>
      <c r="D29" s="1159">
        <v>9.2899999999999991</v>
      </c>
      <c r="E29" s="1159">
        <v>9.14</v>
      </c>
      <c r="F29" s="1159">
        <v>19.95</v>
      </c>
      <c r="G29" s="1159"/>
      <c r="H29" s="1159">
        <v>19.88</v>
      </c>
      <c r="I29" s="1158">
        <v>19.91</v>
      </c>
    </row>
    <row r="30" spans="1:9" ht="13.5" customHeight="1" x14ac:dyDescent="0.2">
      <c r="A30" s="1155">
        <v>2012</v>
      </c>
      <c r="B30" s="1159">
        <v>9.83</v>
      </c>
      <c r="C30" s="1159">
        <v>2.63</v>
      </c>
      <c r="D30" s="1159">
        <v>9.3000000000000007</v>
      </c>
      <c r="E30" s="1159">
        <v>9.09</v>
      </c>
      <c r="F30" s="1159">
        <v>19.95</v>
      </c>
      <c r="G30" s="1159"/>
      <c r="H30" s="1159">
        <v>19.88</v>
      </c>
      <c r="I30" s="1158">
        <v>19.91</v>
      </c>
    </row>
    <row r="31" spans="1:9" ht="13.5" customHeight="1" x14ac:dyDescent="0.2">
      <c r="A31" s="1155">
        <v>2013</v>
      </c>
      <c r="B31" s="1159">
        <v>9.82</v>
      </c>
      <c r="C31" s="1159">
        <v>2.83</v>
      </c>
      <c r="D31" s="1159">
        <v>9.2899999999999991</v>
      </c>
      <c r="E31" s="1159">
        <v>9.15</v>
      </c>
      <c r="F31" s="1159">
        <v>19.96</v>
      </c>
      <c r="G31" s="1159"/>
      <c r="H31" s="1159">
        <v>19.89</v>
      </c>
      <c r="I31" s="1158">
        <v>19.91</v>
      </c>
    </row>
    <row r="32" spans="1:9" ht="13.5" customHeight="1" x14ac:dyDescent="0.2">
      <c r="A32" s="1155">
        <v>2014</v>
      </c>
      <c r="B32" s="1159">
        <v>9.83</v>
      </c>
      <c r="C32" s="1159">
        <v>2.84</v>
      </c>
      <c r="D32" s="1159">
        <v>9.3000000000000007</v>
      </c>
      <c r="E32" s="1159">
        <v>9.14</v>
      </c>
      <c r="F32" s="1159">
        <v>19.96</v>
      </c>
      <c r="G32" s="1159"/>
      <c r="H32" s="1159">
        <v>19.89</v>
      </c>
      <c r="I32" s="1158">
        <v>19.91</v>
      </c>
    </row>
    <row r="33" spans="1:9" ht="13.5" customHeight="1" x14ac:dyDescent="0.2">
      <c r="A33" s="1155">
        <v>2015</v>
      </c>
      <c r="B33" s="1159">
        <v>4.99</v>
      </c>
      <c r="C33" s="1159">
        <v>2.31</v>
      </c>
      <c r="D33" s="1159">
        <v>1.97</v>
      </c>
      <c r="E33" s="1159">
        <v>4.99</v>
      </c>
      <c r="F33" s="1159">
        <v>10</v>
      </c>
      <c r="G33" s="1159"/>
      <c r="H33" s="1159">
        <v>2</v>
      </c>
      <c r="I33" s="1158">
        <v>10</v>
      </c>
    </row>
    <row r="34" spans="1:9" ht="13.5" customHeight="1" x14ac:dyDescent="0.2">
      <c r="A34" s="1155">
        <v>2016</v>
      </c>
      <c r="B34" s="1159">
        <v>4</v>
      </c>
      <c r="C34" s="1159">
        <v>2.58</v>
      </c>
      <c r="D34" s="1159">
        <v>1.65</v>
      </c>
      <c r="E34" s="1159">
        <v>3.99</v>
      </c>
      <c r="F34" s="1159">
        <v>4</v>
      </c>
      <c r="G34" s="1159"/>
      <c r="H34" s="1159">
        <v>1.93</v>
      </c>
      <c r="I34" s="1158">
        <v>4</v>
      </c>
    </row>
    <row r="35" spans="1:9" ht="13.5" customHeight="1" x14ac:dyDescent="0.2">
      <c r="A35" s="1155">
        <v>2017</v>
      </c>
      <c r="B35" s="1159">
        <v>3.93</v>
      </c>
      <c r="C35" s="1159">
        <v>2.58</v>
      </c>
      <c r="D35" s="1159">
        <v>1.65</v>
      </c>
      <c r="E35" s="1159">
        <v>3.54</v>
      </c>
      <c r="F35" s="1159">
        <v>3.95</v>
      </c>
      <c r="G35" s="1159"/>
      <c r="H35" s="1159">
        <v>1.93</v>
      </c>
      <c r="I35" s="1158">
        <v>3.95</v>
      </c>
    </row>
    <row r="36" spans="1:9" ht="13.5" customHeight="1" x14ac:dyDescent="0.2">
      <c r="A36" s="1155">
        <v>2018</v>
      </c>
      <c r="B36" s="1159">
        <v>3</v>
      </c>
      <c r="C36" s="1159">
        <v>2.19</v>
      </c>
      <c r="D36" s="1159">
        <v>2.92</v>
      </c>
      <c r="E36" s="1159">
        <v>2.93</v>
      </c>
      <c r="F36" s="1159">
        <v>3</v>
      </c>
      <c r="G36" s="1159"/>
      <c r="H36" s="1159">
        <v>3</v>
      </c>
      <c r="I36" s="1158">
        <v>3</v>
      </c>
    </row>
    <row r="37" spans="1:9" ht="13.5" customHeight="1" x14ac:dyDescent="0.2">
      <c r="A37" s="1155">
        <v>2019</v>
      </c>
      <c r="B37" s="1159">
        <v>2.6</v>
      </c>
      <c r="C37" s="1159">
        <v>1.86</v>
      </c>
      <c r="D37" s="1159">
        <v>2.4700000000000002</v>
      </c>
      <c r="E37" s="1159">
        <v>2.46</v>
      </c>
      <c r="F37" s="1159">
        <v>2.6</v>
      </c>
      <c r="G37" s="1159"/>
      <c r="H37" s="1159">
        <v>2.6</v>
      </c>
      <c r="I37" s="1158">
        <v>2.6</v>
      </c>
    </row>
    <row r="38" spans="1:9" ht="13.5" customHeight="1" x14ac:dyDescent="0.2">
      <c r="A38" s="1152">
        <v>2020</v>
      </c>
      <c r="B38" s="1180">
        <v>2.2000000000000002</v>
      </c>
      <c r="C38" s="1180">
        <v>1.63</v>
      </c>
      <c r="D38" s="1180">
        <v>2.12</v>
      </c>
      <c r="E38" s="1180">
        <v>2.0299999999999998</v>
      </c>
      <c r="F38" s="1180">
        <v>2.2000000000000002</v>
      </c>
      <c r="G38" s="1180"/>
      <c r="H38" s="1180">
        <v>2.2000000000000002</v>
      </c>
      <c r="I38" s="1179">
        <v>2.2000000000000002</v>
      </c>
    </row>
    <row r="39" spans="1:9" ht="13.5" customHeight="1" x14ac:dyDescent="0.2">
      <c r="A39" s="681"/>
      <c r="B39" s="681"/>
      <c r="C39" s="681"/>
      <c r="D39" s="681"/>
      <c r="E39" s="681"/>
      <c r="F39" s="681"/>
      <c r="G39" s="681"/>
      <c r="H39" s="681"/>
      <c r="I39" s="681"/>
    </row>
    <row r="40" spans="1:9" ht="13.5" customHeight="1" x14ac:dyDescent="0.2">
      <c r="A40" s="681" t="s">
        <v>1138</v>
      </c>
      <c r="B40" s="681"/>
      <c r="C40" s="681"/>
      <c r="D40" s="681"/>
      <c r="E40" s="681"/>
      <c r="F40" s="681"/>
      <c r="G40" s="681"/>
      <c r="H40" s="681"/>
      <c r="I40" s="681"/>
    </row>
    <row r="41" spans="1:9" ht="13.5" customHeight="1" x14ac:dyDescent="0.2">
      <c r="A41" s="688" t="s">
        <v>1058</v>
      </c>
      <c r="B41" s="681"/>
      <c r="C41" s="681"/>
      <c r="D41" s="681"/>
      <c r="E41" s="681"/>
      <c r="F41" s="681"/>
      <c r="G41" s="681"/>
      <c r="H41" s="681"/>
      <c r="I41" s="681"/>
    </row>
    <row r="42" spans="1:9" ht="13.5" customHeight="1" x14ac:dyDescent="0.2">
      <c r="A42" s="688" t="s">
        <v>1134</v>
      </c>
      <c r="B42" s="681"/>
      <c r="C42" s="681"/>
      <c r="D42" s="681"/>
      <c r="E42" s="681"/>
      <c r="F42" s="681"/>
      <c r="G42" s="681"/>
      <c r="H42" s="681"/>
      <c r="I42" s="681"/>
    </row>
    <row r="43" spans="1:9" ht="13.5" customHeight="1" x14ac:dyDescent="0.2">
      <c r="A43" s="681" t="s">
        <v>1135</v>
      </c>
      <c r="B43" s="681"/>
      <c r="C43" s="681"/>
      <c r="D43" s="681"/>
      <c r="E43" s="681"/>
      <c r="F43" s="681"/>
      <c r="G43" s="681"/>
      <c r="H43" s="681"/>
      <c r="I43" s="681"/>
    </row>
    <row r="44" spans="1:9" ht="13.5" customHeight="1" x14ac:dyDescent="0.2">
      <c r="A44" s="539" t="s">
        <v>281</v>
      </c>
      <c r="B44" s="681"/>
      <c r="C44" s="681"/>
      <c r="D44" s="681"/>
      <c r="E44" s="681"/>
      <c r="F44" s="681"/>
      <c r="G44" s="681"/>
      <c r="H44" s="681"/>
      <c r="I44" s="681"/>
    </row>
    <row r="45" spans="1:9" ht="13.5" customHeight="1" x14ac:dyDescent="0.2">
      <c r="A45" s="688" t="s">
        <v>1136</v>
      </c>
      <c r="B45" s="681"/>
      <c r="C45" s="681"/>
      <c r="D45" s="681"/>
      <c r="E45" s="681"/>
      <c r="F45" s="681"/>
      <c r="G45" s="681"/>
      <c r="H45" s="681"/>
      <c r="I45" s="681"/>
    </row>
    <row r="46" spans="1:9" ht="13.5" customHeight="1" x14ac:dyDescent="0.2"/>
    <row r="47" spans="1:9" ht="13.5" customHeight="1" x14ac:dyDescent="0.2"/>
    <row r="48" spans="1:9"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sheetData>
  <mergeCells count="4">
    <mergeCell ref="A1:D1"/>
    <mergeCell ref="B3:E3"/>
    <mergeCell ref="F3:I3"/>
    <mergeCell ref="B6:I6"/>
  </mergeCells>
  <hyperlinks>
    <hyperlink ref="A1" location="Contents!A1" display="To table of contents" xr:uid="{36D2DE2E-7A0F-45FA-922A-C12CD1886D21}"/>
    <hyperlink ref="A44" r:id="rId1" xr:uid="{9270A86D-AA86-498B-8A04-6A4DBD06D3F0}"/>
  </hyperlinks>
  <pageMargins left="0.75" right="0.75" top="1" bottom="1" header="0.5" footer="0.5"/>
  <pageSetup paperSize="9" scale="76" orientation="landscape" r:id="rId2"/>
  <headerFooter alignWithMargins="0"/>
  <customProperties>
    <customPr name="EpmWorksheetKeyString_GUID" r:id="rId3"/>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E878-3523-40A4-A057-FBBB3BA08697}">
  <sheetPr>
    <tabColor theme="4" tint="0.79998168889431442"/>
    <pageSetUpPr fitToPage="1"/>
  </sheetPr>
  <dimension ref="A1:H83"/>
  <sheetViews>
    <sheetView zoomScale="85" zoomScaleNormal="85" workbookViewId="0">
      <selection sqref="A1:D1"/>
    </sheetView>
  </sheetViews>
  <sheetFormatPr defaultColWidth="10.6640625" defaultRowHeight="12.75" x14ac:dyDescent="0.2"/>
  <cols>
    <col min="1" max="1" width="18.83203125" style="1045" customWidth="1"/>
    <col min="2" max="8" width="15" style="1045" customWidth="1"/>
    <col min="9" max="9" width="67" style="1045" customWidth="1"/>
    <col min="10" max="12" width="10.6640625" style="1045"/>
    <col min="13" max="14" width="14.6640625" style="1045" bestFit="1" customWidth="1"/>
    <col min="15" max="16384" width="10.6640625" style="1045"/>
  </cols>
  <sheetData>
    <row r="1" spans="1:8" ht="30" customHeight="1" x14ac:dyDescent="0.2">
      <c r="A1" s="1402" t="s">
        <v>2</v>
      </c>
      <c r="B1" s="1402"/>
      <c r="C1" s="1402"/>
      <c r="D1" s="1402"/>
    </row>
    <row r="2" spans="1:8" ht="19.5" customHeight="1" x14ac:dyDescent="0.3">
      <c r="A2" s="1071" t="s">
        <v>1142</v>
      </c>
    </row>
    <row r="3" spans="1:8" ht="13.5" customHeight="1" x14ac:dyDescent="0.2">
      <c r="A3" s="1067"/>
      <c r="B3" s="1286" t="s">
        <v>13</v>
      </c>
      <c r="C3" s="1169"/>
      <c r="D3" s="1284"/>
      <c r="E3" s="1285" t="s">
        <v>63</v>
      </c>
      <c r="F3" s="1284"/>
      <c r="G3" s="1285" t="s">
        <v>200</v>
      </c>
      <c r="H3" s="1284"/>
    </row>
    <row r="4" spans="1:8" ht="13.5" customHeight="1" x14ac:dyDescent="0.2">
      <c r="A4" s="1064"/>
      <c r="B4" s="1168" t="s">
        <v>1126</v>
      </c>
      <c r="C4" s="1275" t="s">
        <v>1127</v>
      </c>
      <c r="D4" s="1167" t="s">
        <v>1128</v>
      </c>
      <c r="E4" s="1275" t="s">
        <v>1127</v>
      </c>
      <c r="F4" s="1167" t="s">
        <v>1128</v>
      </c>
      <c r="G4" s="1168" t="s">
        <v>1126</v>
      </c>
      <c r="H4" s="1167" t="s">
        <v>1143</v>
      </c>
    </row>
    <row r="5" spans="1:8" ht="13.5" customHeight="1" x14ac:dyDescent="0.2">
      <c r="A5" s="1187"/>
      <c r="B5" s="1030" t="s">
        <v>1129</v>
      </c>
      <c r="C5" s="1273" t="s">
        <v>1129</v>
      </c>
      <c r="D5" s="1272" t="s">
        <v>1144</v>
      </c>
      <c r="E5" s="1273" t="s">
        <v>1129</v>
      </c>
      <c r="F5" s="1272" t="s">
        <v>1144</v>
      </c>
      <c r="G5" s="1186"/>
      <c r="H5" s="1038" t="s">
        <v>1145</v>
      </c>
    </row>
    <row r="6" spans="1:8" ht="13.5" customHeight="1" x14ac:dyDescent="0.2">
      <c r="A6" s="1067"/>
      <c r="B6" s="1162" t="s">
        <v>187</v>
      </c>
      <c r="C6" s="1283"/>
      <c r="E6" s="1283"/>
      <c r="F6" s="1160"/>
      <c r="G6" s="1283"/>
      <c r="H6" s="1160"/>
    </row>
    <row r="7" spans="1:8" ht="13.5" customHeight="1" x14ac:dyDescent="0.2">
      <c r="A7" s="1064"/>
      <c r="F7" s="1178"/>
      <c r="H7" s="1178"/>
    </row>
    <row r="8" spans="1:8" ht="13.5" customHeight="1" x14ac:dyDescent="0.25">
      <c r="A8" s="1155" t="s">
        <v>1146</v>
      </c>
      <c r="B8" s="1196">
        <v>0.01</v>
      </c>
      <c r="C8" s="1196">
        <v>1.0166666666666668E-2</v>
      </c>
      <c r="D8" s="1196">
        <v>1.0166666666666668E-2</v>
      </c>
      <c r="E8" s="1282">
        <v>5.4999999999999997E-3</v>
      </c>
      <c r="F8" s="1195">
        <v>1.01E-2</v>
      </c>
      <c r="G8" s="1175" t="s">
        <v>919</v>
      </c>
      <c r="H8" s="1174" t="s">
        <v>919</v>
      </c>
    </row>
    <row r="9" spans="1:8" ht="13.5" customHeight="1" x14ac:dyDescent="0.2">
      <c r="A9" s="1155"/>
      <c r="B9" s="1280"/>
      <c r="C9" s="1280"/>
      <c r="D9" s="1194"/>
      <c r="E9" s="1194"/>
      <c r="F9" s="1046"/>
      <c r="G9" s="1194"/>
      <c r="H9" s="1046"/>
    </row>
    <row r="10" spans="1:8" ht="13.5" customHeight="1" x14ac:dyDescent="0.2">
      <c r="A10" s="1155"/>
      <c r="B10" s="1281" t="s">
        <v>1147</v>
      </c>
      <c r="C10" s="1281"/>
      <c r="D10" s="1194"/>
      <c r="E10" s="1194"/>
      <c r="F10" s="1046"/>
      <c r="G10" s="1194"/>
      <c r="H10" s="1046"/>
    </row>
    <row r="11" spans="1:8" ht="13.5" customHeight="1" x14ac:dyDescent="0.2">
      <c r="A11" s="1155" t="s">
        <v>1109</v>
      </c>
      <c r="B11" s="1280"/>
      <c r="C11" s="1280"/>
      <c r="D11" s="1194"/>
      <c r="E11" s="1194"/>
      <c r="F11" s="1046"/>
      <c r="G11" s="1194"/>
      <c r="H11" s="1046"/>
    </row>
    <row r="12" spans="1:8" ht="13.5" customHeight="1" x14ac:dyDescent="0.2">
      <c r="A12" s="1277" t="s">
        <v>332</v>
      </c>
      <c r="B12" s="1196"/>
      <c r="C12" s="1196"/>
      <c r="D12" s="1196"/>
      <c r="E12" s="1247"/>
      <c r="F12" s="1046"/>
      <c r="G12" s="1196"/>
      <c r="H12" s="1046"/>
    </row>
    <row r="13" spans="1:8" ht="13.5" customHeight="1" x14ac:dyDescent="0.2">
      <c r="A13" s="1277" t="s">
        <v>1069</v>
      </c>
      <c r="B13" s="1196">
        <v>0</v>
      </c>
      <c r="C13" s="1196">
        <v>0</v>
      </c>
      <c r="D13" s="1196">
        <v>0</v>
      </c>
      <c r="E13" s="1247" t="s">
        <v>919</v>
      </c>
      <c r="F13" s="1046" t="s">
        <v>919</v>
      </c>
      <c r="G13" s="1196">
        <v>0.01</v>
      </c>
      <c r="H13" s="1046">
        <v>1.3999999999999999E-2</v>
      </c>
    </row>
    <row r="14" spans="1:8" ht="13.5" customHeight="1" x14ac:dyDescent="0.2">
      <c r="A14" s="1277" t="s">
        <v>1068</v>
      </c>
      <c r="B14" s="1196">
        <v>0</v>
      </c>
      <c r="C14" s="1196">
        <v>0</v>
      </c>
      <c r="D14" s="1196">
        <v>0</v>
      </c>
      <c r="E14" s="1247" t="s">
        <v>919</v>
      </c>
      <c r="F14" s="1046" t="s">
        <v>919</v>
      </c>
      <c r="G14" s="1196">
        <v>2.5000000000000001E-2</v>
      </c>
      <c r="H14" s="1046">
        <v>3.5000000000000003E-2</v>
      </c>
    </row>
    <row r="15" spans="1:8" ht="13.5" customHeight="1" x14ac:dyDescent="0.2">
      <c r="A15" s="1277" t="s">
        <v>1075</v>
      </c>
      <c r="B15" s="1196">
        <v>0</v>
      </c>
      <c r="C15" s="1196">
        <v>0</v>
      </c>
      <c r="D15" s="1196">
        <v>0</v>
      </c>
      <c r="E15" s="1247" t="s">
        <v>919</v>
      </c>
      <c r="F15" s="1046" t="s">
        <v>919</v>
      </c>
      <c r="G15" s="1196">
        <v>2.5000000000000001E-2</v>
      </c>
      <c r="H15" s="1046">
        <v>3.5000000000000003E-2</v>
      </c>
    </row>
    <row r="16" spans="1:8" ht="13.5" customHeight="1" x14ac:dyDescent="0.2">
      <c r="A16" s="1277" t="s">
        <v>1071</v>
      </c>
      <c r="B16" s="1196">
        <v>1.9E-3</v>
      </c>
      <c r="C16" s="1196">
        <v>1.9E-3</v>
      </c>
      <c r="D16" s="1196">
        <v>1.9E-3</v>
      </c>
      <c r="E16" s="1247" t="s">
        <v>919</v>
      </c>
      <c r="F16" s="1046" t="s">
        <v>919</v>
      </c>
      <c r="G16" s="1034">
        <v>0.12595000000000001</v>
      </c>
      <c r="H16" s="1278">
        <v>0.17556999999999998</v>
      </c>
    </row>
    <row r="17" spans="1:8" ht="13.5" customHeight="1" x14ac:dyDescent="0.2">
      <c r="A17" s="1277" t="s">
        <v>1070</v>
      </c>
      <c r="B17" s="1196">
        <v>2.3599999999999999E-2</v>
      </c>
      <c r="C17" s="1196">
        <v>2.3599999999999999E-2</v>
      </c>
      <c r="D17" s="1196">
        <v>2.3599999999999999E-2</v>
      </c>
      <c r="E17" s="1247" t="s">
        <v>919</v>
      </c>
      <c r="F17" s="1046" t="s">
        <v>919</v>
      </c>
      <c r="G17" s="1034">
        <v>0.26179999999999998</v>
      </c>
      <c r="H17" s="1278">
        <v>0.35707999999999995</v>
      </c>
    </row>
    <row r="18" spans="1:8" ht="13.5" customHeight="1" x14ac:dyDescent="0.2">
      <c r="A18" s="1277" t="s">
        <v>1072</v>
      </c>
      <c r="B18" s="1196">
        <v>1.2500000000000001E-2</v>
      </c>
      <c r="C18" s="1196">
        <v>1.2500000000000001E-2</v>
      </c>
      <c r="D18" s="1196">
        <v>1.2500000000000001E-2</v>
      </c>
      <c r="E18" s="1247" t="s">
        <v>919</v>
      </c>
      <c r="F18" s="1046" t="s">
        <v>919</v>
      </c>
      <c r="G18" s="1247">
        <v>20.006250000000001</v>
      </c>
      <c r="H18" s="1279">
        <v>28.00375</v>
      </c>
    </row>
    <row r="19" spans="1:8" ht="13.5" customHeight="1" x14ac:dyDescent="0.2">
      <c r="A19" s="1277" t="s">
        <v>1073</v>
      </c>
      <c r="B19" s="1196">
        <v>0</v>
      </c>
      <c r="C19" s="1196">
        <v>0</v>
      </c>
      <c r="D19" s="1196">
        <v>0</v>
      </c>
      <c r="E19" s="1247" t="s">
        <v>919</v>
      </c>
      <c r="F19" s="1046" t="s">
        <v>919</v>
      </c>
      <c r="G19" s="1196">
        <v>1.7000000000000001E-2</v>
      </c>
      <c r="H19" s="1195">
        <v>2.3800000000000002E-2</v>
      </c>
    </row>
    <row r="20" spans="1:8" ht="13.5" customHeight="1" x14ac:dyDescent="0.2">
      <c r="A20" s="1277" t="s">
        <v>1074</v>
      </c>
      <c r="B20" s="1196">
        <v>1.7500000000000002E-2</v>
      </c>
      <c r="C20" s="1196">
        <v>1.7500000000000002E-2</v>
      </c>
      <c r="D20" s="1196">
        <v>1.7500000000000002E-2</v>
      </c>
      <c r="E20" s="1247" t="s">
        <v>919</v>
      </c>
      <c r="F20" s="1046" t="s">
        <v>919</v>
      </c>
      <c r="G20" s="1034">
        <v>0.25874999999999998</v>
      </c>
      <c r="H20" s="1278">
        <v>0.35524999999999995</v>
      </c>
    </row>
    <row r="21" spans="1:8" ht="13.5" customHeight="1" x14ac:dyDescent="0.2">
      <c r="A21" s="1277" t="s">
        <v>1067</v>
      </c>
      <c r="B21" s="1196">
        <v>8.6999999999999994E-3</v>
      </c>
      <c r="C21" s="1196">
        <v>8.6999999999999994E-3</v>
      </c>
      <c r="D21" s="1196">
        <v>8.6999999999999994E-3</v>
      </c>
      <c r="E21" s="1247" t="s">
        <v>919</v>
      </c>
      <c r="F21" s="1046" t="s">
        <v>919</v>
      </c>
      <c r="G21" s="1247">
        <v>50.004350000000002</v>
      </c>
      <c r="H21" s="1279">
        <v>70.002610000000004</v>
      </c>
    </row>
    <row r="22" spans="1:8" ht="13.5" customHeight="1" x14ac:dyDescent="0.2">
      <c r="A22" s="1187"/>
      <c r="B22" s="1276"/>
      <c r="C22" s="1276"/>
      <c r="D22" s="1276"/>
      <c r="E22" s="1276"/>
      <c r="F22" s="1185"/>
      <c r="G22" s="1276"/>
      <c r="H22" s="1185"/>
    </row>
    <row r="23" spans="1:8" ht="13.5" customHeight="1" x14ac:dyDescent="0.2">
      <c r="A23" s="1115" t="s">
        <v>1148</v>
      </c>
    </row>
    <row r="24" spans="1:8" ht="13.5" customHeight="1" x14ac:dyDescent="0.2">
      <c r="A24" s="1115" t="s">
        <v>1149</v>
      </c>
    </row>
    <row r="25" spans="1:8" ht="13.5" customHeight="1" x14ac:dyDescent="0.2">
      <c r="A25" s="1045" t="s">
        <v>1078</v>
      </c>
    </row>
    <row r="26" spans="1:8" ht="13.5" customHeight="1" x14ac:dyDescent="0.2">
      <c r="A26" s="1184" t="s">
        <v>1079</v>
      </c>
    </row>
    <row r="27" spans="1:8" ht="13.5" customHeight="1" x14ac:dyDescent="0.2">
      <c r="A27" s="1184" t="s">
        <v>1080</v>
      </c>
    </row>
    <row r="28" spans="1:8" ht="13.5" customHeight="1" x14ac:dyDescent="0.2"/>
    <row r="29" spans="1:8" ht="13.5" customHeight="1" x14ac:dyDescent="0.2"/>
    <row r="30" spans="1:8" ht="13.5" customHeight="1" x14ac:dyDescent="0.2"/>
    <row r="31" spans="1:8" ht="13.5" customHeight="1" x14ac:dyDescent="0.2"/>
    <row r="32" spans="1:8"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sheetData>
  <mergeCells count="1">
    <mergeCell ref="A1:D1"/>
  </mergeCells>
  <hyperlinks>
    <hyperlink ref="A1" location="Contents!A1" display="To table of contents" xr:uid="{791B90B3-B0D0-4C83-B961-BA69F734D253}"/>
  </hyperlinks>
  <pageMargins left="0.56999999999999995" right="0.31" top="1" bottom="1" header="0.5" footer="0.5"/>
  <pageSetup paperSize="9" scale="82" orientation="landscape" r:id="rId1"/>
  <headerFooter alignWithMargins="0"/>
  <customProperties>
    <customPr name="EpmWorksheetKeyString_GU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ADA90-36E1-49F4-8D04-AD90209CCA28}">
  <sheetPr>
    <tabColor theme="4" tint="0.79998168889431442"/>
  </sheetPr>
  <dimension ref="A1:L109"/>
  <sheetViews>
    <sheetView zoomScale="85" zoomScaleNormal="85" workbookViewId="0">
      <selection sqref="A1:D1"/>
    </sheetView>
  </sheetViews>
  <sheetFormatPr defaultColWidth="8.1640625" defaultRowHeight="12.75" x14ac:dyDescent="0.2"/>
  <cols>
    <col min="1" max="1" width="18.83203125" style="128" customWidth="1"/>
    <col min="2" max="2" width="35.33203125" style="128" customWidth="1"/>
    <col min="3" max="3" width="24.33203125" style="128" customWidth="1"/>
    <col min="4" max="4" width="21.5" style="128" customWidth="1"/>
    <col min="5" max="16384" width="8.1640625" style="128"/>
  </cols>
  <sheetData>
    <row r="1" spans="1:4" ht="27" customHeight="1" x14ac:dyDescent="0.2">
      <c r="A1" s="1402" t="s">
        <v>2</v>
      </c>
      <c r="B1" s="1402"/>
      <c r="C1" s="1402"/>
      <c r="D1" s="1402"/>
    </row>
    <row r="2" spans="1:4" ht="21" customHeight="1" x14ac:dyDescent="0.3">
      <c r="A2" s="857" t="s">
        <v>1150</v>
      </c>
    </row>
    <row r="3" spans="1:4" ht="14.25" customHeight="1" x14ac:dyDescent="0.2">
      <c r="A3" s="843"/>
      <c r="B3" s="1241" t="s">
        <v>13</v>
      </c>
    </row>
    <row r="4" spans="1:4" x14ac:dyDescent="0.2">
      <c r="A4" s="841"/>
      <c r="B4" s="1238" t="s">
        <v>1151</v>
      </c>
    </row>
    <row r="5" spans="1:4" x14ac:dyDescent="0.2">
      <c r="A5" s="1306"/>
      <c r="B5" s="1234" t="s">
        <v>1152</v>
      </c>
    </row>
    <row r="6" spans="1:4" ht="18.75" customHeight="1" x14ac:dyDescent="0.2">
      <c r="A6" s="843"/>
      <c r="B6" s="1305" t="s">
        <v>435</v>
      </c>
    </row>
    <row r="7" spans="1:4" ht="21" customHeight="1" x14ac:dyDescent="0.2">
      <c r="A7" s="852" t="s">
        <v>436</v>
      </c>
      <c r="B7" s="1304">
        <v>0.04</v>
      </c>
    </row>
    <row r="8" spans="1:4" x14ac:dyDescent="0.2">
      <c r="A8" s="852" t="s">
        <v>437</v>
      </c>
      <c r="B8" s="1303">
        <v>0.01</v>
      </c>
    </row>
    <row r="9" spans="1:4" x14ac:dyDescent="0.2">
      <c r="A9" s="852" t="s">
        <v>438</v>
      </c>
      <c r="B9" s="1303">
        <v>0.01</v>
      </c>
    </row>
    <row r="10" spans="1:4" x14ac:dyDescent="0.2">
      <c r="A10" s="852" t="s">
        <v>439</v>
      </c>
      <c r="B10" s="1303">
        <v>1.9E-2</v>
      </c>
    </row>
    <row r="11" spans="1:4" x14ac:dyDescent="0.2">
      <c r="A11" s="852" t="s">
        <v>440</v>
      </c>
      <c r="B11" s="1303">
        <v>0</v>
      </c>
    </row>
    <row r="12" spans="1:4" x14ac:dyDescent="0.2">
      <c r="A12" s="852" t="s">
        <v>441</v>
      </c>
      <c r="B12" s="1303">
        <v>1.9E-2</v>
      </c>
    </row>
    <row r="13" spans="1:4" x14ac:dyDescent="0.2">
      <c r="A13" s="852"/>
      <c r="B13" s="1303"/>
    </row>
    <row r="14" spans="1:4" x14ac:dyDescent="0.2">
      <c r="A14" s="852" t="s">
        <v>442</v>
      </c>
      <c r="B14" s="1303">
        <v>0</v>
      </c>
    </row>
    <row r="15" spans="1:4" x14ac:dyDescent="0.2">
      <c r="A15" s="852" t="s">
        <v>443</v>
      </c>
      <c r="B15" s="1303">
        <v>0</v>
      </c>
    </row>
    <row r="16" spans="1:4" x14ac:dyDescent="0.2">
      <c r="A16" s="852" t="s">
        <v>444</v>
      </c>
      <c r="B16" s="1303">
        <v>0</v>
      </c>
    </row>
    <row r="17" spans="1:2" x14ac:dyDescent="0.2">
      <c r="A17" s="852" t="s">
        <v>445</v>
      </c>
      <c r="B17" s="1303">
        <v>0</v>
      </c>
    </row>
    <row r="18" spans="1:2" x14ac:dyDescent="0.2">
      <c r="A18" s="852" t="s">
        <v>446</v>
      </c>
      <c r="B18" s="1303">
        <v>0</v>
      </c>
    </row>
    <row r="19" spans="1:2" x14ac:dyDescent="0.2">
      <c r="A19" s="852" t="s">
        <v>447</v>
      </c>
      <c r="B19" s="1303">
        <v>0.28799999999999998</v>
      </c>
    </row>
    <row r="20" spans="1:2" ht="26.45" customHeight="1" x14ac:dyDescent="0.2">
      <c r="A20" s="852" t="s">
        <v>448</v>
      </c>
      <c r="B20" s="1303">
        <v>0.115</v>
      </c>
    </row>
    <row r="21" spans="1:2" x14ac:dyDescent="0.2">
      <c r="A21" s="852" t="s">
        <v>449</v>
      </c>
      <c r="B21" s="1303">
        <v>3.7999999999999999E-2</v>
      </c>
    </row>
    <row r="22" spans="1:2" x14ac:dyDescent="0.2">
      <c r="A22" s="852" t="s">
        <v>450</v>
      </c>
      <c r="B22" s="1303">
        <v>2.9000000000000001E-2</v>
      </c>
    </row>
    <row r="23" spans="1:2" x14ac:dyDescent="0.2">
      <c r="A23" s="852" t="s">
        <v>451</v>
      </c>
      <c r="B23" s="1303">
        <v>0</v>
      </c>
    </row>
    <row r="24" spans="1:2" x14ac:dyDescent="0.2">
      <c r="A24" s="852" t="s">
        <v>452</v>
      </c>
      <c r="B24" s="1303">
        <v>0</v>
      </c>
    </row>
    <row r="25" spans="1:2" x14ac:dyDescent="0.2">
      <c r="A25" s="852" t="s">
        <v>453</v>
      </c>
      <c r="B25" s="1303">
        <v>6.0000000000000001E-3</v>
      </c>
    </row>
    <row r="26" spans="1:2" x14ac:dyDescent="0.2">
      <c r="A26" s="852"/>
      <c r="B26" s="1303"/>
    </row>
    <row r="27" spans="1:2" x14ac:dyDescent="0.2">
      <c r="A27" s="852" t="s">
        <v>454</v>
      </c>
      <c r="B27" s="1303">
        <v>6.0000000000000001E-3</v>
      </c>
    </row>
    <row r="28" spans="1:2" x14ac:dyDescent="0.2">
      <c r="A28" s="852" t="s">
        <v>455</v>
      </c>
      <c r="B28" s="1303">
        <v>6.0000000000000001E-3</v>
      </c>
    </row>
    <row r="29" spans="1:2" x14ac:dyDescent="0.2">
      <c r="A29" s="852" t="s">
        <v>456</v>
      </c>
      <c r="B29" s="1303">
        <v>5.0000000000000001E-3</v>
      </c>
    </row>
    <row r="30" spans="1:2" x14ac:dyDescent="0.2">
      <c r="A30" s="852" t="s">
        <v>457</v>
      </c>
      <c r="B30" s="1303">
        <v>5.0000000000000001E-3</v>
      </c>
    </row>
    <row r="31" spans="1:2" x14ac:dyDescent="0.2">
      <c r="A31" s="852" t="s">
        <v>458</v>
      </c>
      <c r="B31" s="1303">
        <v>0</v>
      </c>
    </row>
    <row r="32" spans="1:2" x14ac:dyDescent="0.2">
      <c r="A32" s="852" t="s">
        <v>459</v>
      </c>
      <c r="B32" s="1303">
        <v>0</v>
      </c>
    </row>
    <row r="33" spans="1:2" x14ac:dyDescent="0.2">
      <c r="A33" s="852" t="s">
        <v>460</v>
      </c>
      <c r="B33" s="1303">
        <v>1.9E-2</v>
      </c>
    </row>
    <row r="34" spans="1:2" ht="27.6" customHeight="1" x14ac:dyDescent="0.2">
      <c r="A34" s="852" t="s">
        <v>461</v>
      </c>
      <c r="B34" s="1303">
        <v>1.9E-2</v>
      </c>
    </row>
    <row r="35" spans="1:2" x14ac:dyDescent="0.2">
      <c r="A35" s="852" t="s">
        <v>462</v>
      </c>
      <c r="B35" s="1303">
        <v>1.4E-2</v>
      </c>
    </row>
    <row r="36" spans="1:2" x14ac:dyDescent="0.2">
      <c r="A36" s="852" t="s">
        <v>463</v>
      </c>
      <c r="B36" s="1303">
        <v>5.0000000000000001E-3</v>
      </c>
    </row>
    <row r="37" spans="1:2" x14ac:dyDescent="0.2">
      <c r="A37" s="852" t="s">
        <v>464</v>
      </c>
      <c r="B37" s="1303">
        <v>1.4E-2</v>
      </c>
    </row>
    <row r="38" spans="1:2" x14ac:dyDescent="0.2">
      <c r="A38" s="852" t="s">
        <v>465</v>
      </c>
      <c r="B38" s="1303">
        <v>5.0000000000000001E-3</v>
      </c>
    </row>
    <row r="39" spans="1:2" x14ac:dyDescent="0.2">
      <c r="A39" s="852"/>
      <c r="B39" s="1303"/>
    </row>
    <row r="40" spans="1:2" x14ac:dyDescent="0.2">
      <c r="A40" s="852" t="s">
        <v>466</v>
      </c>
      <c r="B40" s="1303">
        <v>0</v>
      </c>
    </row>
    <row r="41" spans="1:2" x14ac:dyDescent="0.2">
      <c r="A41" s="852" t="s">
        <v>467</v>
      </c>
      <c r="B41" s="1303">
        <v>0</v>
      </c>
    </row>
    <row r="42" spans="1:2" x14ac:dyDescent="0.2">
      <c r="A42" s="852" t="s">
        <v>468</v>
      </c>
      <c r="B42" s="1303">
        <v>0</v>
      </c>
    </row>
    <row r="43" spans="1:2" x14ac:dyDescent="0.2">
      <c r="A43" s="852" t="s">
        <v>469</v>
      </c>
      <c r="B43" s="1303">
        <v>0</v>
      </c>
    </row>
    <row r="44" spans="1:2" x14ac:dyDescent="0.2">
      <c r="A44" s="852" t="s">
        <v>470</v>
      </c>
      <c r="B44" s="1303">
        <v>0</v>
      </c>
    </row>
    <row r="45" spans="1:2" ht="27.6" customHeight="1" x14ac:dyDescent="0.2">
      <c r="A45" s="852" t="s">
        <v>471</v>
      </c>
      <c r="B45" s="1303">
        <v>0.192</v>
      </c>
    </row>
    <row r="46" spans="1:2" ht="26.45" customHeight="1" x14ac:dyDescent="0.2">
      <c r="A46" s="852" t="s">
        <v>472</v>
      </c>
      <c r="B46" s="1303">
        <v>5.8000000000000003E-2</v>
      </c>
    </row>
    <row r="47" spans="1:2" x14ac:dyDescent="0.2">
      <c r="A47" s="852" t="s">
        <v>473</v>
      </c>
      <c r="B47" s="1303">
        <v>1.9E-2</v>
      </c>
    </row>
    <row r="48" spans="1:2" x14ac:dyDescent="0.2">
      <c r="A48" s="852" t="s">
        <v>474</v>
      </c>
      <c r="B48" s="1303">
        <v>1.4E-2</v>
      </c>
    </row>
    <row r="49" spans="1:12" x14ac:dyDescent="0.2">
      <c r="A49" s="852" t="s">
        <v>475</v>
      </c>
      <c r="B49" s="1303">
        <v>1.4E-2</v>
      </c>
    </row>
    <row r="50" spans="1:12" x14ac:dyDescent="0.2">
      <c r="A50" s="852"/>
      <c r="B50" s="1303"/>
    </row>
    <row r="51" spans="1:12" x14ac:dyDescent="0.2">
      <c r="A51" s="852" t="s">
        <v>476</v>
      </c>
      <c r="B51" s="1303">
        <v>0.01</v>
      </c>
    </row>
    <row r="52" spans="1:12" x14ac:dyDescent="0.2">
      <c r="A52" s="852" t="s">
        <v>477</v>
      </c>
      <c r="B52" s="1303">
        <v>5.0000000000000001E-3</v>
      </c>
    </row>
    <row r="53" spans="1:12" x14ac:dyDescent="0.2">
      <c r="A53" s="851" t="s">
        <v>478</v>
      </c>
      <c r="B53" s="1302">
        <v>1.4E-2</v>
      </c>
    </row>
    <row r="54" spans="1:12" x14ac:dyDescent="0.2">
      <c r="A54" s="128" t="s">
        <v>1083</v>
      </c>
    </row>
    <row r="55" spans="1:12" x14ac:dyDescent="0.2">
      <c r="A55" s="128" t="s">
        <v>1153</v>
      </c>
    </row>
    <row r="57" spans="1:12" ht="20.25" x14ac:dyDescent="0.3">
      <c r="A57" s="850" t="s">
        <v>1154</v>
      </c>
    </row>
    <row r="58" spans="1:12" ht="25.5" x14ac:dyDescent="0.2">
      <c r="A58" s="1301" t="s">
        <v>1885</v>
      </c>
      <c r="B58" s="1299" t="s">
        <v>245</v>
      </c>
      <c r="C58" s="1300" t="s">
        <v>1884</v>
      </c>
      <c r="D58" s="1299" t="s">
        <v>1883</v>
      </c>
      <c r="H58" s="1289"/>
      <c r="I58" s="1289"/>
      <c r="J58" s="1289"/>
      <c r="K58" s="1289"/>
      <c r="L58" s="1289"/>
    </row>
    <row r="59" spans="1:12" ht="13.5" x14ac:dyDescent="0.2">
      <c r="A59" s="1298" t="s">
        <v>1882</v>
      </c>
      <c r="B59" s="1297" t="s">
        <v>1878</v>
      </c>
      <c r="C59" s="1296" t="s">
        <v>1881</v>
      </c>
      <c r="D59" s="1296" t="s">
        <v>1880</v>
      </c>
      <c r="H59" s="1289"/>
      <c r="I59" s="1289"/>
      <c r="J59" s="1289"/>
      <c r="K59" s="1289"/>
      <c r="L59" s="1289"/>
    </row>
    <row r="60" spans="1:12" ht="13.5" x14ac:dyDescent="0.2">
      <c r="A60" s="1295" t="s">
        <v>1879</v>
      </c>
      <c r="B60" s="1294" t="s">
        <v>1878</v>
      </c>
      <c r="C60" s="1293" t="s">
        <v>1877</v>
      </c>
      <c r="D60" s="1293" t="s">
        <v>1876</v>
      </c>
      <c r="H60" s="1289"/>
      <c r="I60" s="1289"/>
      <c r="J60" s="1289"/>
      <c r="K60" s="1289"/>
      <c r="L60" s="1289"/>
    </row>
    <row r="61" spans="1:12" ht="13.5" x14ac:dyDescent="0.2">
      <c r="A61" s="1292" t="s">
        <v>1875</v>
      </c>
      <c r="B61" s="1291" t="s">
        <v>1874</v>
      </c>
      <c r="C61" s="1290" t="s">
        <v>1873</v>
      </c>
      <c r="D61" s="1290" t="s">
        <v>1872</v>
      </c>
      <c r="H61" s="1289"/>
      <c r="I61" s="1289"/>
      <c r="J61" s="1289"/>
      <c r="K61" s="1289"/>
      <c r="L61" s="1289"/>
    </row>
    <row r="62" spans="1:12" ht="15" x14ac:dyDescent="0.25">
      <c r="A62" s="128" t="s">
        <v>1871</v>
      </c>
      <c r="E62" s="27"/>
      <c r="H62" s="1289"/>
      <c r="I62" s="1289"/>
      <c r="J62" s="1289"/>
      <c r="K62" s="1289"/>
      <c r="L62" s="1289"/>
    </row>
    <row r="63" spans="1:12" ht="13.5" x14ac:dyDescent="0.2">
      <c r="H63" s="1289"/>
      <c r="I63" s="1289"/>
      <c r="J63" s="1289"/>
      <c r="K63" s="1289"/>
      <c r="L63" s="1289"/>
    </row>
    <row r="64" spans="1:12" x14ac:dyDescent="0.2">
      <c r="A64" s="3"/>
    </row>
    <row r="65" spans="1:3" ht="20.25" x14ac:dyDescent="0.3">
      <c r="A65" s="1072" t="s">
        <v>1155</v>
      </c>
      <c r="B65" s="1201"/>
    </row>
    <row r="66" spans="1:3" x14ac:dyDescent="0.2">
      <c r="A66" s="1067"/>
      <c r="B66" s="1285" t="s">
        <v>13</v>
      </c>
      <c r="C66" s="1216" t="s">
        <v>63</v>
      </c>
    </row>
    <row r="67" spans="1:3" x14ac:dyDescent="0.2">
      <c r="A67" s="1187"/>
      <c r="B67" s="1288"/>
      <c r="C67" s="841"/>
    </row>
    <row r="68" spans="1:3" x14ac:dyDescent="0.2">
      <c r="A68" s="1048"/>
      <c r="B68" s="1287" t="s">
        <v>1089</v>
      </c>
      <c r="C68" s="843"/>
    </row>
    <row r="69" spans="1:3" x14ac:dyDescent="0.2">
      <c r="A69" s="1049"/>
      <c r="B69" s="1210"/>
      <c r="C69" s="841"/>
    </row>
    <row r="70" spans="1:3" x14ac:dyDescent="0.2">
      <c r="A70" s="1209" t="s">
        <v>426</v>
      </c>
      <c r="B70" s="1207">
        <v>6.77</v>
      </c>
      <c r="C70" s="1206">
        <v>2.4</v>
      </c>
    </row>
    <row r="71" spans="1:3" x14ac:dyDescent="0.2">
      <c r="A71" s="1209" t="s">
        <v>417</v>
      </c>
      <c r="B71" s="1207">
        <v>0.121</v>
      </c>
      <c r="C71" s="1206">
        <v>2.5999999999999999E-2</v>
      </c>
    </row>
    <row r="72" spans="1:3" x14ac:dyDescent="0.2">
      <c r="A72" s="1209" t="s">
        <v>416</v>
      </c>
      <c r="B72" s="1207">
        <v>0.47499999999999998</v>
      </c>
      <c r="C72" s="1206">
        <v>0.34</v>
      </c>
    </row>
    <row r="73" spans="1:3" x14ac:dyDescent="0.2">
      <c r="A73" s="1208" t="s">
        <v>518</v>
      </c>
      <c r="B73" s="1207">
        <v>0.13100000000000001</v>
      </c>
      <c r="C73" s="1206">
        <v>3.4000000000000002E-2</v>
      </c>
    </row>
    <row r="74" spans="1:3" x14ac:dyDescent="0.2">
      <c r="A74" s="1208" t="s">
        <v>519</v>
      </c>
      <c r="B74" s="1207">
        <v>0.104</v>
      </c>
      <c r="C74" s="1206">
        <v>2.9000000000000001E-2</v>
      </c>
    </row>
    <row r="75" spans="1:3" x14ac:dyDescent="0.2">
      <c r="A75" s="1208" t="s">
        <v>520</v>
      </c>
      <c r="B75" s="1207">
        <v>1.7100000000000001E-2</v>
      </c>
      <c r="C75" s="1206">
        <v>4.3E-3</v>
      </c>
    </row>
    <row r="76" spans="1:3" x14ac:dyDescent="0.2">
      <c r="A76" s="1209" t="s">
        <v>418</v>
      </c>
      <c r="B76" s="1207">
        <v>0.126</v>
      </c>
      <c r="C76" s="1206">
        <v>0.04</v>
      </c>
    </row>
    <row r="77" spans="1:3" x14ac:dyDescent="0.2">
      <c r="A77" s="1208" t="s">
        <v>521</v>
      </c>
      <c r="B77" s="1207">
        <v>0.155</v>
      </c>
      <c r="C77" s="1206">
        <v>2.9000000000000001E-2</v>
      </c>
    </row>
    <row r="78" spans="1:3" x14ac:dyDescent="0.2">
      <c r="A78" s="1208" t="s">
        <v>522</v>
      </c>
      <c r="B78" s="1207">
        <v>4.1999999999999996E-2</v>
      </c>
      <c r="C78" s="1206">
        <v>1.0999999999999999E-2</v>
      </c>
    </row>
    <row r="79" spans="1:3" x14ac:dyDescent="0.2">
      <c r="A79" s="1208" t="s">
        <v>421</v>
      </c>
      <c r="B79" s="1207">
        <v>2.0999999999999998E-2</v>
      </c>
      <c r="C79" s="1206">
        <v>6.1999999999999998E-3</v>
      </c>
    </row>
    <row r="80" spans="1:3" x14ac:dyDescent="0.2">
      <c r="A80" s="1209" t="s">
        <v>419</v>
      </c>
      <c r="B80" s="1207">
        <v>6.770000000000001E-2</v>
      </c>
      <c r="C80" s="1206">
        <v>1.8000000000000002E-2</v>
      </c>
    </row>
    <row r="81" spans="1:3" x14ac:dyDescent="0.2">
      <c r="A81" s="1208" t="s">
        <v>523</v>
      </c>
      <c r="B81" s="1207">
        <v>7.0000000000000007E-2</v>
      </c>
      <c r="C81" s="1206">
        <v>0.02</v>
      </c>
    </row>
    <row r="82" spans="1:3" x14ac:dyDescent="0.2">
      <c r="A82" s="1208" t="s">
        <v>524</v>
      </c>
      <c r="B82" s="1207">
        <v>1.7100000000000001E-2</v>
      </c>
      <c r="C82" s="1206">
        <v>4.3E-3</v>
      </c>
    </row>
    <row r="83" spans="1:3" x14ac:dyDescent="0.2">
      <c r="A83" s="1208" t="s">
        <v>525</v>
      </c>
      <c r="B83" s="1207">
        <v>3.3799999999999998E-3</v>
      </c>
      <c r="C83" s="1206">
        <v>8.9999999999999998E-4</v>
      </c>
    </row>
    <row r="84" spans="1:3" x14ac:dyDescent="0.2">
      <c r="A84" s="1208" t="s">
        <v>526</v>
      </c>
      <c r="B84" s="1207">
        <v>1.6900000000000002E-2</v>
      </c>
      <c r="C84" s="1206">
        <v>4.5999999999999999E-3</v>
      </c>
    </row>
    <row r="85" spans="1:3" x14ac:dyDescent="0.2">
      <c r="A85" s="1209" t="s">
        <v>422</v>
      </c>
      <c r="B85" s="1207">
        <v>1.6900000000000002E-2</v>
      </c>
      <c r="C85" s="1206">
        <v>4.5999999999999999E-3</v>
      </c>
    </row>
    <row r="86" spans="1:3" x14ac:dyDescent="0.2">
      <c r="A86" s="1208" t="s">
        <v>527</v>
      </c>
      <c r="B86" s="1207">
        <v>1.6900000000000002E-2</v>
      </c>
      <c r="C86" s="1206">
        <v>4.5999999999999999E-3</v>
      </c>
    </row>
    <row r="87" spans="1:3" x14ac:dyDescent="0.2">
      <c r="A87" s="1208" t="s">
        <v>423</v>
      </c>
      <c r="B87" s="1207">
        <v>6.43E-3</v>
      </c>
      <c r="C87" s="1206">
        <v>2.3E-3</v>
      </c>
    </row>
    <row r="88" spans="1:3" x14ac:dyDescent="0.2">
      <c r="A88" s="1209" t="s">
        <v>420</v>
      </c>
      <c r="B88" s="1207">
        <v>1.6900000000000002E-2</v>
      </c>
      <c r="C88" s="1206">
        <v>5.4999999999999997E-3</v>
      </c>
    </row>
    <row r="89" spans="1:3" x14ac:dyDescent="0.2">
      <c r="A89" s="1208" t="s">
        <v>528</v>
      </c>
      <c r="B89" s="1207">
        <v>3.3800000000000004E-2</v>
      </c>
      <c r="C89" s="1206">
        <v>4.5999999999999999E-3</v>
      </c>
    </row>
    <row r="90" spans="1:3" x14ac:dyDescent="0.2">
      <c r="A90" s="1208" t="s">
        <v>529</v>
      </c>
      <c r="B90" s="1207">
        <v>6.77E-3</v>
      </c>
      <c r="C90" s="1206">
        <v>2.3E-3</v>
      </c>
    </row>
    <row r="91" spans="1:3" x14ac:dyDescent="0.2">
      <c r="A91" s="1208" t="s">
        <v>530</v>
      </c>
      <c r="B91" s="1207">
        <v>6.77E-3</v>
      </c>
      <c r="C91" s="1206">
        <v>2.3E-3</v>
      </c>
    </row>
    <row r="92" spans="1:3" x14ac:dyDescent="0.2">
      <c r="A92" s="1208" t="s">
        <v>531</v>
      </c>
      <c r="B92" s="1207">
        <v>3.3799999999999998E-3</v>
      </c>
      <c r="C92" s="1206">
        <v>8.9999999999999998E-4</v>
      </c>
    </row>
    <row r="93" spans="1:3" x14ac:dyDescent="0.2">
      <c r="A93" s="1208" t="s">
        <v>532</v>
      </c>
      <c r="B93" s="1207">
        <v>3.3799999999999998E-3</v>
      </c>
      <c r="C93" s="1206">
        <v>8.9999999999999998E-4</v>
      </c>
    </row>
    <row r="94" spans="1:3" x14ac:dyDescent="0.2">
      <c r="A94" s="1209" t="s">
        <v>425</v>
      </c>
      <c r="B94" s="1207">
        <v>0</v>
      </c>
      <c r="C94" s="1206">
        <v>0</v>
      </c>
    </row>
    <row r="95" spans="1:3" x14ac:dyDescent="0.2">
      <c r="A95" s="1209" t="s">
        <v>424</v>
      </c>
      <c r="B95" s="1207">
        <v>2.5699999999999998E-3</v>
      </c>
      <c r="C95" s="1206">
        <v>1.8E-3</v>
      </c>
    </row>
    <row r="96" spans="1:3" x14ac:dyDescent="0.2">
      <c r="A96" s="1208" t="s">
        <v>533</v>
      </c>
      <c r="B96" s="1207">
        <v>3.3799999999999998E-3</v>
      </c>
      <c r="C96" s="1206">
        <v>8.9999999999999998E-4</v>
      </c>
    </row>
    <row r="97" spans="1:3" x14ac:dyDescent="0.2">
      <c r="A97" s="1208" t="s">
        <v>534</v>
      </c>
      <c r="B97" s="1207">
        <v>4.1999999999999997E-3</v>
      </c>
      <c r="C97" s="1206">
        <v>1.1000000000000001E-3</v>
      </c>
    </row>
    <row r="98" spans="1:3" x14ac:dyDescent="0.2">
      <c r="A98" s="1208" t="s">
        <v>535</v>
      </c>
      <c r="B98" s="1207">
        <v>3.6199999999999996E-2</v>
      </c>
      <c r="C98" s="1206">
        <v>1.0999999999999999E-2</v>
      </c>
    </row>
    <row r="99" spans="1:3" x14ac:dyDescent="0.2">
      <c r="A99" s="1208" t="s">
        <v>536</v>
      </c>
      <c r="B99" s="1207">
        <v>5.0800000000000005E-2</v>
      </c>
      <c r="C99" s="1206">
        <v>1.8E-3</v>
      </c>
    </row>
    <row r="100" spans="1:3" x14ac:dyDescent="0.2">
      <c r="A100" s="1208" t="s">
        <v>537</v>
      </c>
      <c r="B100" s="1207">
        <v>0.16899999999999998</v>
      </c>
      <c r="C100" s="1206">
        <v>4.5999999999999999E-2</v>
      </c>
    </row>
    <row r="101" spans="1:3" x14ac:dyDescent="0.2">
      <c r="A101" s="1208" t="s">
        <v>538</v>
      </c>
      <c r="B101" s="1207">
        <v>0.16899999999999998</v>
      </c>
      <c r="C101" s="1206">
        <v>4.5999999999999999E-2</v>
      </c>
    </row>
    <row r="102" spans="1:3" x14ac:dyDescent="0.2">
      <c r="A102" s="1208" t="s">
        <v>539</v>
      </c>
      <c r="B102" s="1207">
        <v>5.0800000000000005E-2</v>
      </c>
      <c r="C102" s="1206">
        <v>1.8E-3</v>
      </c>
    </row>
    <row r="103" spans="1:3" x14ac:dyDescent="0.2">
      <c r="A103" s="1049"/>
      <c r="B103" s="1207"/>
      <c r="C103" s="1206"/>
    </row>
    <row r="104" spans="1:3" x14ac:dyDescent="0.2">
      <c r="A104" s="1208" t="s">
        <v>540</v>
      </c>
      <c r="B104" s="1207">
        <v>0.16880000000000001</v>
      </c>
      <c r="C104" s="1206">
        <v>5.4200000000000005E-2</v>
      </c>
    </row>
    <row r="105" spans="1:3" x14ac:dyDescent="0.2">
      <c r="A105" s="1208" t="s">
        <v>541</v>
      </c>
      <c r="B105" s="1207">
        <v>7.6066000000000003</v>
      </c>
      <c r="C105" s="1206">
        <v>2.8397999999999994</v>
      </c>
    </row>
    <row r="106" spans="1:3" x14ac:dyDescent="0.2">
      <c r="A106" s="1205" t="s">
        <v>542</v>
      </c>
      <c r="B106" s="1204">
        <v>8.7343600000000077</v>
      </c>
      <c r="C106" s="1202">
        <v>3.1056999999999992</v>
      </c>
    </row>
    <row r="107" spans="1:3" x14ac:dyDescent="0.2">
      <c r="A107" s="128" t="s">
        <v>1083</v>
      </c>
    </row>
    <row r="108" spans="1:3" x14ac:dyDescent="0.2">
      <c r="A108" s="435" t="s">
        <v>583</v>
      </c>
    </row>
    <row r="109" spans="1:3" x14ac:dyDescent="0.2">
      <c r="A109" s="1201" t="s">
        <v>584</v>
      </c>
    </row>
  </sheetData>
  <mergeCells count="1">
    <mergeCell ref="A1:D1"/>
  </mergeCells>
  <hyperlinks>
    <hyperlink ref="A1" location="Contents!A1" display="To table of contents" xr:uid="{BE3D9C25-2A62-4991-80A4-E1438E8A6C7D}"/>
  </hyperlinks>
  <pageMargins left="0.39" right="0.28000000000000003" top="0.78740157480314965" bottom="0.82677165354330717" header="0.51181102362204722" footer="0.51181102362204722"/>
  <pageSetup paperSize="9" scale="95" fitToHeight="2" orientation="portrait" r:id="rId1"/>
  <headerFooter alignWithMargins="0"/>
  <customProperties>
    <customPr name="EpmWorksheetKeyString_GU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CDF9-267A-4F38-937D-AE5FBA4D23D1}">
  <sheetPr>
    <tabColor theme="4" tint="0.79998168889431442"/>
    <pageSetUpPr fitToPage="1"/>
  </sheetPr>
  <dimension ref="A1:D12"/>
  <sheetViews>
    <sheetView zoomScale="70" zoomScaleNormal="70" workbookViewId="0">
      <selection activeCell="A11" sqref="A11"/>
    </sheetView>
  </sheetViews>
  <sheetFormatPr defaultColWidth="10.6640625" defaultRowHeight="12.75" x14ac:dyDescent="0.2"/>
  <cols>
    <col min="1" max="1" width="18.83203125" style="1045" customWidth="1"/>
    <col min="2" max="2" width="31.83203125" style="1045" customWidth="1"/>
    <col min="3" max="3" width="86" style="1045" customWidth="1"/>
    <col min="4" max="16384" width="10.6640625" style="1045"/>
  </cols>
  <sheetData>
    <row r="1" spans="1:4" ht="30" customHeight="1" x14ac:dyDescent="0.2">
      <c r="A1" s="1402" t="s">
        <v>2</v>
      </c>
      <c r="B1" s="1402"/>
      <c r="C1" s="483"/>
      <c r="D1" s="483"/>
    </row>
    <row r="2" spans="1:4" ht="21" customHeight="1" x14ac:dyDescent="0.3">
      <c r="A2" s="1071" t="s">
        <v>1156</v>
      </c>
    </row>
    <row r="3" spans="1:4" x14ac:dyDescent="0.2">
      <c r="B3" s="1248" t="s">
        <v>932</v>
      </c>
    </row>
    <row r="4" spans="1:4" x14ac:dyDescent="0.2">
      <c r="B4" s="1307"/>
    </row>
    <row r="5" spans="1:4" x14ac:dyDescent="0.2">
      <c r="B5" s="1045" t="s">
        <v>933</v>
      </c>
    </row>
    <row r="6" spans="1:4" x14ac:dyDescent="0.2">
      <c r="A6" s="1209"/>
    </row>
    <row r="7" spans="1:4" x14ac:dyDescent="0.2">
      <c r="A7" s="1045" t="s">
        <v>1157</v>
      </c>
      <c r="B7" s="1247">
        <v>95</v>
      </c>
      <c r="C7" s="1246"/>
    </row>
    <row r="9" spans="1:4" x14ac:dyDescent="0.2">
      <c r="A9" s="1045" t="s">
        <v>940</v>
      </c>
    </row>
    <row r="10" spans="1:4" x14ac:dyDescent="0.2">
      <c r="A10" s="1049" t="s">
        <v>1094</v>
      </c>
    </row>
    <row r="11" spans="1:4" x14ac:dyDescent="0.2">
      <c r="A11" s="1045" t="s">
        <v>1095</v>
      </c>
    </row>
    <row r="12" spans="1:4" x14ac:dyDescent="0.2">
      <c r="A12" s="538" t="s">
        <v>281</v>
      </c>
    </row>
  </sheetData>
  <mergeCells count="1">
    <mergeCell ref="A1:B1"/>
  </mergeCells>
  <hyperlinks>
    <hyperlink ref="A12" r:id="rId1" display="'Documentation on the website of the Dutch Emission Registration." xr:uid="{80ADB39A-72AF-4874-BE3C-58A32004D816}"/>
    <hyperlink ref="A1" location="Contents!A1" display="To table of contents" xr:uid="{4404776C-5B68-47AC-B9FA-92378136C663}"/>
  </hyperlinks>
  <pageMargins left="0.56000000000000005" right="0.4" top="1" bottom="1" header="0.5" footer="0.5"/>
  <pageSetup paperSize="9" scale="95" orientation="landscape" r:id="rId2"/>
  <headerFooter alignWithMargins="0"/>
  <customProperties>
    <customPr name="EpmWorksheetKeyString_GUID" r:id="rId3"/>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73562-C392-4288-AEE7-1A217A4DDFFD}">
  <sheetPr>
    <tabColor theme="4" tint="0.79998168889431442"/>
  </sheetPr>
  <dimension ref="A1:F86"/>
  <sheetViews>
    <sheetView topLeftCell="A58" zoomScale="70" zoomScaleNormal="70" workbookViewId="0">
      <selection activeCell="A68" sqref="A68"/>
    </sheetView>
  </sheetViews>
  <sheetFormatPr defaultColWidth="10.6640625" defaultRowHeight="12.75" x14ac:dyDescent="0.2"/>
  <cols>
    <col min="1" max="1" width="18.83203125" style="437" customWidth="1"/>
    <col min="2" max="16384" width="10.6640625" style="437"/>
  </cols>
  <sheetData>
    <row r="1" spans="1:6" ht="37.5" customHeight="1" x14ac:dyDescent="0.2">
      <c r="A1" s="1402" t="s">
        <v>2</v>
      </c>
      <c r="B1" s="1402"/>
      <c r="C1" s="1402"/>
      <c r="D1" s="1402"/>
      <c r="E1" s="1402"/>
      <c r="F1" s="1402"/>
    </row>
    <row r="2" spans="1:6" ht="21" customHeight="1" x14ac:dyDescent="0.35">
      <c r="A2" s="591" t="s">
        <v>1158</v>
      </c>
    </row>
    <row r="3" spans="1:6" x14ac:dyDescent="0.2">
      <c r="A3" s="542"/>
    </row>
    <row r="4" spans="1:6" ht="20.25" x14ac:dyDescent="0.2">
      <c r="A4" s="592" t="s">
        <v>1159</v>
      </c>
      <c r="B4" s="544"/>
      <c r="C4" s="544"/>
      <c r="D4" s="544"/>
      <c r="E4" s="544"/>
    </row>
    <row r="5" spans="1:6" ht="15" x14ac:dyDescent="0.2">
      <c r="A5" s="545" t="s">
        <v>1160</v>
      </c>
      <c r="B5" s="546" t="s">
        <v>1161</v>
      </c>
      <c r="C5" s="544"/>
      <c r="D5" s="544"/>
      <c r="E5" s="544"/>
    </row>
    <row r="6" spans="1:6" ht="14.25" x14ac:dyDescent="0.2">
      <c r="A6" s="1143"/>
      <c r="B6" s="547" t="s">
        <v>1162</v>
      </c>
      <c r="C6" s="544"/>
      <c r="D6" s="544"/>
      <c r="E6" s="544"/>
    </row>
    <row r="7" spans="1:6" ht="15" x14ac:dyDescent="0.2">
      <c r="A7" s="548"/>
      <c r="B7" s="549"/>
      <c r="C7" s="544"/>
      <c r="D7" s="544"/>
      <c r="E7" s="544"/>
    </row>
    <row r="8" spans="1:6" ht="14.25" x14ac:dyDescent="0.2">
      <c r="A8" s="550" t="s">
        <v>1163</v>
      </c>
      <c r="B8" s="551">
        <v>2.4</v>
      </c>
      <c r="C8" s="544"/>
      <c r="D8" s="544"/>
      <c r="E8" s="544"/>
    </row>
    <row r="9" spans="1:6" ht="14.25" x14ac:dyDescent="0.2">
      <c r="A9" s="550" t="s">
        <v>1164</v>
      </c>
      <c r="B9" s="551">
        <v>6</v>
      </c>
      <c r="C9" s="544"/>
      <c r="D9" s="544"/>
      <c r="E9" s="544"/>
    </row>
    <row r="10" spans="1:6" ht="14.25" x14ac:dyDescent="0.2">
      <c r="A10" s="550" t="s">
        <v>1165</v>
      </c>
      <c r="B10" s="551">
        <v>6.1</v>
      </c>
      <c r="C10" s="544"/>
      <c r="D10" s="544"/>
      <c r="E10" s="544"/>
    </row>
    <row r="11" spans="1:6" ht="14.25" x14ac:dyDescent="0.2">
      <c r="A11" s="550" t="s">
        <v>1166</v>
      </c>
      <c r="B11" s="551">
        <v>8.9</v>
      </c>
      <c r="C11" s="544"/>
      <c r="D11" s="544"/>
      <c r="E11" s="544"/>
    </row>
    <row r="12" spans="1:6" ht="14.25" x14ac:dyDescent="0.2">
      <c r="A12" s="550" t="s">
        <v>1167</v>
      </c>
      <c r="B12" s="551">
        <v>32.4</v>
      </c>
      <c r="C12" s="544"/>
      <c r="D12" s="544"/>
      <c r="E12" s="544"/>
    </row>
    <row r="13" spans="1:6" ht="14.25" x14ac:dyDescent="0.2">
      <c r="A13" s="550" t="s">
        <v>1168</v>
      </c>
      <c r="B13" s="551">
        <v>6.1</v>
      </c>
      <c r="C13" s="544"/>
      <c r="D13" s="544"/>
      <c r="E13" s="544"/>
    </row>
    <row r="14" spans="1:6" ht="14.25" x14ac:dyDescent="0.2">
      <c r="A14" s="550" t="s">
        <v>1169</v>
      </c>
      <c r="B14" s="551">
        <v>19.3</v>
      </c>
      <c r="C14" s="544"/>
      <c r="D14" s="544"/>
      <c r="E14" s="544"/>
    </row>
    <row r="15" spans="1:6" ht="14.25" x14ac:dyDescent="0.2">
      <c r="A15" s="550" t="s">
        <v>1170</v>
      </c>
      <c r="B15" s="551">
        <v>14.5</v>
      </c>
      <c r="C15" s="544"/>
      <c r="D15" s="544"/>
      <c r="E15" s="544"/>
    </row>
    <row r="16" spans="1:6" ht="14.25" x14ac:dyDescent="0.2">
      <c r="A16" s="552" t="s">
        <v>1171</v>
      </c>
      <c r="B16" s="551">
        <v>19.600000000000001</v>
      </c>
      <c r="C16" s="544"/>
      <c r="D16" s="544"/>
      <c r="E16" s="544"/>
    </row>
    <row r="17" spans="1:5" ht="14.25" x14ac:dyDescent="0.2">
      <c r="A17" s="550" t="s">
        <v>1172</v>
      </c>
      <c r="B17" s="551">
        <v>9.1999999999999993</v>
      </c>
      <c r="C17" s="544"/>
      <c r="D17" s="544"/>
      <c r="E17" s="544"/>
    </row>
    <row r="18" spans="1:5" ht="14.25" x14ac:dyDescent="0.2">
      <c r="A18" s="550" t="s">
        <v>1173</v>
      </c>
      <c r="B18" s="551">
        <v>15.6</v>
      </c>
      <c r="C18" s="544"/>
      <c r="D18" s="544"/>
      <c r="E18" s="544"/>
    </row>
    <row r="19" spans="1:5" ht="14.25" x14ac:dyDescent="0.2">
      <c r="A19" s="938"/>
      <c r="B19" s="553"/>
      <c r="C19" s="544"/>
      <c r="D19" s="544"/>
      <c r="E19" s="544"/>
    </row>
    <row r="20" spans="1:5" ht="14.25" x14ac:dyDescent="0.2">
      <c r="A20" s="554" t="s">
        <v>1174</v>
      </c>
      <c r="B20" s="544"/>
      <c r="C20" s="544"/>
      <c r="D20" s="544"/>
      <c r="E20" s="544"/>
    </row>
    <row r="21" spans="1:5" ht="14.25" x14ac:dyDescent="0.2">
      <c r="A21" s="544"/>
      <c r="B21" s="544"/>
      <c r="C21" s="544"/>
      <c r="D21" s="544"/>
      <c r="E21" s="544"/>
    </row>
    <row r="22" spans="1:5" ht="20.25" x14ac:dyDescent="0.2">
      <c r="A22" s="592" t="s">
        <v>1175</v>
      </c>
      <c r="B22" s="544"/>
      <c r="C22" s="544"/>
      <c r="D22" s="544"/>
      <c r="E22" s="544"/>
    </row>
    <row r="23" spans="1:5" ht="15" x14ac:dyDescent="0.2">
      <c r="A23" s="545" t="s">
        <v>1160</v>
      </c>
      <c r="B23" s="546" t="s">
        <v>1176</v>
      </c>
      <c r="C23" s="546" t="s">
        <v>1177</v>
      </c>
      <c r="D23" s="546" t="s">
        <v>1178</v>
      </c>
      <c r="E23" s="544"/>
    </row>
    <row r="24" spans="1:5" ht="15" x14ac:dyDescent="0.2">
      <c r="A24" s="545"/>
      <c r="B24" s="555" t="s">
        <v>188</v>
      </c>
      <c r="C24" s="690"/>
      <c r="D24" s="1144"/>
      <c r="E24" s="544"/>
    </row>
    <row r="25" spans="1:5" ht="15" x14ac:dyDescent="0.2">
      <c r="A25" s="556"/>
      <c r="B25" s="557"/>
      <c r="C25" s="1317"/>
      <c r="D25" s="1145"/>
      <c r="E25" s="544"/>
    </row>
    <row r="26" spans="1:5" ht="14.25" x14ac:dyDescent="0.2">
      <c r="A26" s="558" t="s">
        <v>1163</v>
      </c>
      <c r="B26" s="559">
        <v>0</v>
      </c>
      <c r="C26" s="1316">
        <v>0</v>
      </c>
      <c r="D26" s="560">
        <v>100</v>
      </c>
      <c r="E26" s="544"/>
    </row>
    <row r="27" spans="1:5" ht="14.25" x14ac:dyDescent="0.2">
      <c r="A27" s="558" t="s">
        <v>1164</v>
      </c>
      <c r="B27" s="559">
        <v>0</v>
      </c>
      <c r="C27" s="1316">
        <v>0</v>
      </c>
      <c r="D27" s="560">
        <v>100</v>
      </c>
      <c r="E27" s="544"/>
    </row>
    <row r="28" spans="1:5" ht="14.25" x14ac:dyDescent="0.2">
      <c r="A28" s="558" t="s">
        <v>1165</v>
      </c>
      <c r="B28" s="559">
        <v>0</v>
      </c>
      <c r="C28" s="1316">
        <v>0</v>
      </c>
      <c r="D28" s="560">
        <v>100</v>
      </c>
      <c r="E28" s="544"/>
    </row>
    <row r="29" spans="1:5" ht="14.25" x14ac:dyDescent="0.2">
      <c r="A29" s="558" t="s">
        <v>246</v>
      </c>
      <c r="B29" s="559">
        <v>0</v>
      </c>
      <c r="C29" s="1316">
        <v>0</v>
      </c>
      <c r="D29" s="560">
        <v>100</v>
      </c>
      <c r="E29" s="544"/>
    </row>
    <row r="30" spans="1:5" ht="14.25" x14ac:dyDescent="0.2">
      <c r="A30" s="558" t="s">
        <v>1168</v>
      </c>
      <c r="B30" s="559">
        <v>0</v>
      </c>
      <c r="C30" s="1316">
        <v>0</v>
      </c>
      <c r="D30" s="560">
        <v>100</v>
      </c>
      <c r="E30" s="544"/>
    </row>
    <row r="31" spans="1:5" ht="14.25" x14ac:dyDescent="0.2">
      <c r="A31" s="558" t="s">
        <v>1169</v>
      </c>
      <c r="B31" s="559">
        <v>0</v>
      </c>
      <c r="C31" s="1316">
        <v>0</v>
      </c>
      <c r="D31" s="560">
        <v>100</v>
      </c>
      <c r="E31" s="544"/>
    </row>
    <row r="32" spans="1:5" ht="14.25" x14ac:dyDescent="0.2">
      <c r="A32" s="558" t="s">
        <v>1170</v>
      </c>
      <c r="B32" s="559">
        <v>0</v>
      </c>
      <c r="C32" s="1316">
        <v>0</v>
      </c>
      <c r="D32" s="560">
        <v>100</v>
      </c>
      <c r="E32" s="544"/>
    </row>
    <row r="33" spans="1:5" ht="14.25" x14ac:dyDescent="0.2">
      <c r="A33" s="558" t="s">
        <v>166</v>
      </c>
      <c r="B33" s="559">
        <v>0</v>
      </c>
      <c r="C33" s="1316">
        <v>0</v>
      </c>
      <c r="D33" s="560">
        <v>100</v>
      </c>
      <c r="E33" s="544"/>
    </row>
    <row r="34" spans="1:5" ht="14.25" x14ac:dyDescent="0.2">
      <c r="A34" s="561" t="s">
        <v>1171</v>
      </c>
      <c r="B34" s="559">
        <v>0</v>
      </c>
      <c r="C34" s="1316">
        <v>0</v>
      </c>
      <c r="D34" s="560">
        <v>100</v>
      </c>
      <c r="E34" s="544"/>
    </row>
    <row r="35" spans="1:5" ht="14.25" x14ac:dyDescent="0.2">
      <c r="A35" s="558" t="s">
        <v>1172</v>
      </c>
      <c r="B35" s="559">
        <v>0</v>
      </c>
      <c r="C35" s="1316">
        <v>0</v>
      </c>
      <c r="D35" s="560">
        <v>100</v>
      </c>
      <c r="E35" s="544"/>
    </row>
    <row r="36" spans="1:5" ht="14.25" x14ac:dyDescent="0.2">
      <c r="A36" s="558" t="s">
        <v>1173</v>
      </c>
      <c r="B36" s="559">
        <v>0</v>
      </c>
      <c r="C36" s="1316">
        <v>0</v>
      </c>
      <c r="D36" s="560">
        <v>100</v>
      </c>
      <c r="E36" s="544"/>
    </row>
    <row r="37" spans="1:5" ht="14.25" x14ac:dyDescent="0.2">
      <c r="A37" s="562"/>
      <c r="B37" s="1310"/>
      <c r="C37" s="1309"/>
      <c r="D37" s="1308"/>
      <c r="E37" s="544"/>
    </row>
    <row r="38" spans="1:5" ht="14.25" x14ac:dyDescent="0.2">
      <c r="A38" s="544"/>
      <c r="B38" s="544"/>
      <c r="C38" s="544"/>
      <c r="D38" s="544"/>
      <c r="E38" s="544"/>
    </row>
    <row r="39" spans="1:5" ht="15.75" x14ac:dyDescent="0.2">
      <c r="A39" s="543"/>
      <c r="B39" s="544"/>
      <c r="C39" s="544"/>
      <c r="D39" s="544"/>
      <c r="E39" s="544"/>
    </row>
    <row r="40" spans="1:5" ht="20.25" x14ac:dyDescent="0.2">
      <c r="A40" s="592" t="s">
        <v>1179</v>
      </c>
      <c r="B40" s="544"/>
      <c r="C40" s="544"/>
      <c r="D40" s="544"/>
      <c r="E40" s="544"/>
    </row>
    <row r="41" spans="1:5" ht="15" x14ac:dyDescent="0.2">
      <c r="A41" s="1484" t="s">
        <v>1160</v>
      </c>
      <c r="B41" s="1148" t="s">
        <v>1180</v>
      </c>
      <c r="C41" s="1486" t="s">
        <v>1181</v>
      </c>
      <c r="D41" s="544"/>
      <c r="E41" s="544"/>
    </row>
    <row r="42" spans="1:5" ht="15" x14ac:dyDescent="0.2">
      <c r="A42" s="1485"/>
      <c r="B42" s="1149" t="s">
        <v>1182</v>
      </c>
      <c r="C42" s="1487"/>
      <c r="D42" s="544"/>
      <c r="E42" s="544"/>
    </row>
    <row r="43" spans="1:5" ht="15" x14ac:dyDescent="0.2">
      <c r="A43" s="1143"/>
      <c r="B43" s="563" t="s">
        <v>188</v>
      </c>
      <c r="C43" s="1144"/>
      <c r="D43" s="544"/>
      <c r="E43" s="544"/>
    </row>
    <row r="44" spans="1:5" ht="15" x14ac:dyDescent="0.2">
      <c r="A44" s="548"/>
      <c r="B44" s="557"/>
      <c r="C44" s="1145"/>
      <c r="D44" s="544"/>
      <c r="E44" s="544"/>
    </row>
    <row r="45" spans="1:5" ht="14.25" x14ac:dyDescent="0.2">
      <c r="A45" s="550" t="s">
        <v>1163</v>
      </c>
      <c r="B45" s="559">
        <v>90</v>
      </c>
      <c r="C45" s="560">
        <v>10</v>
      </c>
      <c r="D45" s="544"/>
      <c r="E45" s="544"/>
    </row>
    <row r="46" spans="1:5" ht="14.25" x14ac:dyDescent="0.2">
      <c r="A46" s="550" t="s">
        <v>1164</v>
      </c>
      <c r="B46" s="559">
        <v>70</v>
      </c>
      <c r="C46" s="560">
        <v>30</v>
      </c>
      <c r="D46" s="544"/>
      <c r="E46" s="544"/>
    </row>
    <row r="47" spans="1:5" ht="14.25" x14ac:dyDescent="0.2">
      <c r="A47" s="550" t="s">
        <v>1165</v>
      </c>
      <c r="B47" s="559">
        <v>90</v>
      </c>
      <c r="C47" s="560">
        <v>10</v>
      </c>
      <c r="D47" s="544"/>
      <c r="E47" s="544"/>
    </row>
    <row r="48" spans="1:5" ht="14.25" x14ac:dyDescent="0.2">
      <c r="A48" s="550" t="s">
        <v>246</v>
      </c>
      <c r="B48" s="559">
        <v>70</v>
      </c>
      <c r="C48" s="560">
        <v>30</v>
      </c>
      <c r="D48" s="544"/>
      <c r="E48" s="544"/>
    </row>
    <row r="49" spans="1:5" ht="14.25" x14ac:dyDescent="0.2">
      <c r="A49" s="550" t="s">
        <v>1168</v>
      </c>
      <c r="B49" s="559">
        <v>70</v>
      </c>
      <c r="C49" s="560">
        <v>30</v>
      </c>
      <c r="D49" s="544"/>
      <c r="E49" s="544"/>
    </row>
    <row r="50" spans="1:5" ht="14.25" x14ac:dyDescent="0.2">
      <c r="A50" s="550" t="s">
        <v>1169</v>
      </c>
      <c r="B50" s="559">
        <v>20</v>
      </c>
      <c r="C50" s="560">
        <v>80</v>
      </c>
      <c r="D50" s="544"/>
      <c r="E50" s="544"/>
    </row>
    <row r="51" spans="1:5" ht="14.25" x14ac:dyDescent="0.2">
      <c r="A51" s="550" t="s">
        <v>1170</v>
      </c>
      <c r="B51" s="559">
        <v>50</v>
      </c>
      <c r="C51" s="560">
        <v>50</v>
      </c>
      <c r="D51" s="544"/>
      <c r="E51" s="544"/>
    </row>
    <row r="52" spans="1:5" ht="14.25" x14ac:dyDescent="0.2">
      <c r="A52" s="550" t="s">
        <v>1171</v>
      </c>
      <c r="B52" s="559">
        <v>90</v>
      </c>
      <c r="C52" s="560">
        <v>10</v>
      </c>
      <c r="D52" s="544"/>
      <c r="E52" s="544"/>
    </row>
    <row r="53" spans="1:5" ht="14.25" x14ac:dyDescent="0.2">
      <c r="A53" s="552" t="s">
        <v>1172</v>
      </c>
      <c r="B53" s="559">
        <v>100</v>
      </c>
      <c r="C53" s="560">
        <v>0</v>
      </c>
      <c r="D53" s="544"/>
      <c r="E53" s="544"/>
    </row>
    <row r="54" spans="1:5" ht="14.25" x14ac:dyDescent="0.2">
      <c r="A54" s="550" t="s">
        <v>1173</v>
      </c>
      <c r="B54" s="559">
        <v>100</v>
      </c>
      <c r="C54" s="560">
        <v>0</v>
      </c>
      <c r="D54" s="544"/>
      <c r="E54" s="544"/>
    </row>
    <row r="55" spans="1:5" ht="14.25" x14ac:dyDescent="0.2">
      <c r="A55" s="1315"/>
      <c r="B55" s="1314"/>
      <c r="C55" s="1313"/>
      <c r="D55" s="544"/>
      <c r="E55" s="544"/>
    </row>
    <row r="56" spans="1:5" ht="14.25" x14ac:dyDescent="0.2">
      <c r="A56" s="544"/>
      <c r="B56" s="544"/>
      <c r="C56" s="544"/>
      <c r="D56" s="544"/>
      <c r="E56" s="544"/>
    </row>
    <row r="57" spans="1:5" ht="14.25" x14ac:dyDescent="0.2">
      <c r="A57" s="544"/>
      <c r="B57" s="544"/>
      <c r="C57" s="544"/>
      <c r="D57" s="544"/>
      <c r="E57" s="544"/>
    </row>
    <row r="58" spans="1:5" ht="20.25" x14ac:dyDescent="0.2">
      <c r="A58" s="592" t="s">
        <v>1183</v>
      </c>
      <c r="B58" s="544"/>
      <c r="C58" s="544"/>
      <c r="D58" s="544"/>
      <c r="E58" s="544"/>
    </row>
    <row r="59" spans="1:5" ht="16.5" x14ac:dyDescent="0.2">
      <c r="A59" s="564" t="s">
        <v>1184</v>
      </c>
      <c r="B59" s="1146" t="s">
        <v>1185</v>
      </c>
      <c r="C59" s="1146" t="s">
        <v>1186</v>
      </c>
      <c r="D59" s="1146" t="s">
        <v>944</v>
      </c>
      <c r="E59" s="565" t="s">
        <v>593</v>
      </c>
    </row>
    <row r="60" spans="1:5" ht="28.5" x14ac:dyDescent="0.2">
      <c r="A60" s="566"/>
      <c r="B60" s="567" t="s">
        <v>1105</v>
      </c>
      <c r="C60" s="691"/>
      <c r="D60" s="691"/>
      <c r="E60" s="569"/>
    </row>
    <row r="61" spans="1:5" ht="14.25" x14ac:dyDescent="0.2">
      <c r="A61" s="550"/>
      <c r="B61" s="570"/>
      <c r="C61" s="1312"/>
      <c r="D61" s="1312"/>
      <c r="E61" s="571"/>
    </row>
    <row r="62" spans="1:5" ht="14.25" x14ac:dyDescent="0.2">
      <c r="A62" s="550" t="s">
        <v>1187</v>
      </c>
      <c r="B62" s="572">
        <v>53</v>
      </c>
      <c r="C62" s="1311">
        <v>1.4</v>
      </c>
      <c r="D62" s="1311">
        <v>2.7</v>
      </c>
      <c r="E62" s="573">
        <v>13</v>
      </c>
    </row>
    <row r="63" spans="1:5" ht="14.25" x14ac:dyDescent="0.2">
      <c r="A63" s="550" t="s">
        <v>1188</v>
      </c>
      <c r="B63" s="572">
        <v>65</v>
      </c>
      <c r="C63" s="1311">
        <v>1.5</v>
      </c>
      <c r="D63" s="1311">
        <v>2.8</v>
      </c>
      <c r="E63" s="573">
        <v>14</v>
      </c>
    </row>
    <row r="64" spans="1:5" ht="14.25" x14ac:dyDescent="0.2">
      <c r="A64" s="550" t="s">
        <v>1189</v>
      </c>
      <c r="B64" s="572">
        <v>73</v>
      </c>
      <c r="C64" s="1311">
        <v>1.6</v>
      </c>
      <c r="D64" s="1311">
        <v>2.9</v>
      </c>
      <c r="E64" s="573">
        <v>15</v>
      </c>
    </row>
    <row r="65" spans="1:5" ht="14.25" x14ac:dyDescent="0.2">
      <c r="A65" s="550" t="s">
        <v>1190</v>
      </c>
      <c r="B65" s="572">
        <v>82</v>
      </c>
      <c r="C65" s="1311">
        <v>1.8</v>
      </c>
      <c r="D65" s="1311">
        <v>3.1</v>
      </c>
      <c r="E65" s="573">
        <v>13</v>
      </c>
    </row>
    <row r="66" spans="1:5" ht="14.25" x14ac:dyDescent="0.2">
      <c r="A66" s="550" t="s">
        <v>1191</v>
      </c>
      <c r="B66" s="572">
        <v>74</v>
      </c>
      <c r="C66" s="1311">
        <v>1.3</v>
      </c>
      <c r="D66" s="1311">
        <v>2.6</v>
      </c>
      <c r="E66" s="573">
        <v>11</v>
      </c>
    </row>
    <row r="67" spans="1:5" ht="14.25" x14ac:dyDescent="0.2">
      <c r="A67" s="550" t="s">
        <v>1192</v>
      </c>
      <c r="B67" s="572">
        <v>59</v>
      </c>
      <c r="C67" s="1311">
        <v>0.8</v>
      </c>
      <c r="D67" s="1311">
        <v>2.2000000000000002</v>
      </c>
      <c r="E67" s="573">
        <v>11</v>
      </c>
    </row>
    <row r="68" spans="1:5" ht="14.25" x14ac:dyDescent="0.2">
      <c r="A68" s="550" t="s">
        <v>1193</v>
      </c>
      <c r="B68" s="572">
        <v>49</v>
      </c>
      <c r="C68" s="1311">
        <v>0.8</v>
      </c>
      <c r="D68" s="1311">
        <v>1.6</v>
      </c>
      <c r="E68" s="573">
        <v>11</v>
      </c>
    </row>
    <row r="69" spans="1:5" ht="14.25" x14ac:dyDescent="0.2">
      <c r="A69" s="550" t="s">
        <v>1194</v>
      </c>
      <c r="B69" s="572">
        <v>39</v>
      </c>
      <c r="C69" s="1311">
        <v>0.8</v>
      </c>
      <c r="D69" s="1311">
        <v>1.6</v>
      </c>
      <c r="E69" s="573">
        <v>11</v>
      </c>
    </row>
    <row r="70" spans="1:5" ht="14.25" x14ac:dyDescent="0.2">
      <c r="A70" s="1310"/>
      <c r="B70" s="1310"/>
      <c r="C70" s="1309"/>
      <c r="D70" s="1309"/>
      <c r="E70" s="1308"/>
    </row>
    <row r="71" spans="1:5" ht="14.25" x14ac:dyDescent="0.2">
      <c r="A71" s="544"/>
      <c r="B71" s="544"/>
      <c r="C71" s="544"/>
      <c r="D71" s="544"/>
      <c r="E71" s="544"/>
    </row>
    <row r="72" spans="1:5" ht="14.25" x14ac:dyDescent="0.2">
      <c r="A72" s="544"/>
      <c r="B72" s="544"/>
      <c r="C72" s="544"/>
      <c r="D72" s="544"/>
      <c r="E72" s="544"/>
    </row>
    <row r="73" spans="1:5" ht="20.25" x14ac:dyDescent="0.2">
      <c r="A73" s="592" t="s">
        <v>1509</v>
      </c>
      <c r="B73" s="544"/>
      <c r="C73" s="544"/>
      <c r="D73" s="544"/>
      <c r="E73" s="544"/>
    </row>
    <row r="74" spans="1:5" ht="16.5" x14ac:dyDescent="0.2">
      <c r="A74" s="564" t="s">
        <v>1195</v>
      </c>
      <c r="B74" s="1146" t="s">
        <v>1185</v>
      </c>
      <c r="C74" s="1146" t="s">
        <v>1186</v>
      </c>
      <c r="D74" s="565" t="s">
        <v>944</v>
      </c>
      <c r="E74" s="565" t="s">
        <v>593</v>
      </c>
    </row>
    <row r="75" spans="1:5" ht="28.5" x14ac:dyDescent="0.2">
      <c r="A75" s="566"/>
      <c r="B75" s="567" t="s">
        <v>1105</v>
      </c>
      <c r="C75" s="691"/>
      <c r="D75" s="691"/>
      <c r="E75" s="569"/>
    </row>
    <row r="76" spans="1:5" ht="14.25" x14ac:dyDescent="0.2">
      <c r="A76" s="550"/>
      <c r="B76" s="570"/>
      <c r="C76" s="1312"/>
      <c r="D76" s="1312"/>
      <c r="E76" s="571"/>
    </row>
    <row r="77" spans="1:5" ht="14.25" x14ac:dyDescent="0.2">
      <c r="A77" s="574" t="s">
        <v>1178</v>
      </c>
      <c r="B77" s="572">
        <v>3.5</v>
      </c>
      <c r="C77" s="1311">
        <v>0.7</v>
      </c>
      <c r="D77" s="1311">
        <v>0.8</v>
      </c>
      <c r="E77" s="573">
        <v>1.6</v>
      </c>
    </row>
    <row r="78" spans="1:5" ht="14.25" x14ac:dyDescent="0.2">
      <c r="A78" s="1310"/>
      <c r="B78" s="1310"/>
      <c r="C78" s="1309"/>
      <c r="D78" s="1309"/>
      <c r="E78" s="1308"/>
    </row>
    <row r="79" spans="1:5" ht="14.25" x14ac:dyDescent="0.2">
      <c r="A79" s="544"/>
      <c r="B79" s="544"/>
      <c r="C79" s="544"/>
      <c r="D79" s="544"/>
      <c r="E79" s="544"/>
    </row>
    <row r="80" spans="1:5" ht="14.25" x14ac:dyDescent="0.2">
      <c r="A80" s="544"/>
      <c r="B80" s="544"/>
      <c r="C80" s="544"/>
      <c r="D80" s="544"/>
      <c r="E80" s="544"/>
    </row>
    <row r="81" spans="1:5" ht="20.25" x14ac:dyDescent="0.2">
      <c r="A81" s="592" t="s">
        <v>1510</v>
      </c>
      <c r="B81" s="544"/>
      <c r="C81" s="544"/>
      <c r="D81" s="544"/>
      <c r="E81" s="544"/>
    </row>
    <row r="82" spans="1:5" ht="16.5" x14ac:dyDescent="0.2">
      <c r="A82" s="575" t="s">
        <v>1195</v>
      </c>
      <c r="B82" s="565" t="s">
        <v>1196</v>
      </c>
      <c r="C82" s="565" t="s">
        <v>1197</v>
      </c>
      <c r="D82" s="544"/>
      <c r="E82" s="544"/>
    </row>
    <row r="83" spans="1:5" ht="28.5" x14ac:dyDescent="0.2">
      <c r="A83" s="566"/>
      <c r="B83" s="567" t="s">
        <v>1105</v>
      </c>
      <c r="C83" s="576"/>
      <c r="D83" s="544"/>
      <c r="E83" s="544"/>
    </row>
    <row r="84" spans="1:5" ht="14.25" x14ac:dyDescent="0.2">
      <c r="A84" s="550"/>
      <c r="B84" s="577"/>
      <c r="C84" s="560"/>
      <c r="D84" s="544"/>
      <c r="E84" s="544"/>
    </row>
    <row r="85" spans="1:5" ht="14.25" x14ac:dyDescent="0.2">
      <c r="A85" s="574" t="s">
        <v>1178</v>
      </c>
      <c r="B85" s="578">
        <v>4</v>
      </c>
      <c r="C85" s="579">
        <v>3150</v>
      </c>
      <c r="D85" s="544"/>
      <c r="E85" s="544"/>
    </row>
    <row r="86" spans="1:5" x14ac:dyDescent="0.2">
      <c r="A86" s="938"/>
      <c r="B86" s="938"/>
      <c r="C86" s="934"/>
    </row>
  </sheetData>
  <mergeCells count="3">
    <mergeCell ref="A41:A42"/>
    <mergeCell ref="C41:C42"/>
    <mergeCell ref="A1:F1"/>
  </mergeCells>
  <hyperlinks>
    <hyperlink ref="A1" location="Contents!A1" display="To table of contents" xr:uid="{F8406EC6-AF7E-48BA-B889-43079BE6CFE1}"/>
  </hyperlinks>
  <pageMargins left="0.7" right="0.7" top="0.75" bottom="0.75" header="0.3" footer="0.3"/>
  <pageSetup paperSize="9" orientation="portrait" r:id="rId1"/>
  <customProperties>
    <customPr name="EpmWorksheetKeyString_GUID" r:id="rId2"/>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CF45-2DC3-4AFF-99E3-47D16625029F}">
  <sheetPr>
    <tabColor theme="4" tint="0.79998168889431442"/>
  </sheetPr>
  <dimension ref="A1:H79"/>
  <sheetViews>
    <sheetView zoomScale="70" zoomScaleNormal="70" workbookViewId="0">
      <selection sqref="A1:B1"/>
    </sheetView>
  </sheetViews>
  <sheetFormatPr defaultColWidth="10.6640625" defaultRowHeight="12.75" x14ac:dyDescent="0.2"/>
  <cols>
    <col min="1" max="1" width="59.1640625" style="437" customWidth="1"/>
    <col min="2" max="7" width="18.33203125" style="437" customWidth="1"/>
    <col min="8" max="16384" width="10.6640625" style="437"/>
  </cols>
  <sheetData>
    <row r="1" spans="1:8" ht="31.5" customHeight="1" x14ac:dyDescent="0.2">
      <c r="A1" s="1402" t="s">
        <v>2</v>
      </c>
      <c r="B1" s="1402"/>
    </row>
    <row r="2" spans="1:8" ht="18.75" x14ac:dyDescent="0.2">
      <c r="A2" s="580" t="s">
        <v>1198</v>
      </c>
    </row>
    <row r="3" spans="1:8" ht="18.75" x14ac:dyDescent="0.2">
      <c r="A3" s="581" t="s">
        <v>1199</v>
      </c>
    </row>
    <row r="4" spans="1:8" ht="18.75" x14ac:dyDescent="0.2">
      <c r="A4" s="580"/>
    </row>
    <row r="5" spans="1:8" ht="20.25" x14ac:dyDescent="0.2">
      <c r="A5" s="592" t="s">
        <v>1200</v>
      </c>
      <c r="B5" s="544"/>
      <c r="C5" s="544"/>
      <c r="D5" s="544"/>
      <c r="E5" s="544"/>
      <c r="F5" s="544"/>
      <c r="G5" s="544"/>
    </row>
    <row r="6" spans="1:8" ht="16.5" x14ac:dyDescent="0.2">
      <c r="A6" s="582" t="s">
        <v>1180</v>
      </c>
      <c r="B6" s="1146" t="s">
        <v>1201</v>
      </c>
      <c r="C6" s="1146" t="s">
        <v>1201</v>
      </c>
      <c r="D6" s="1493" t="s">
        <v>1185</v>
      </c>
      <c r="E6" s="1494"/>
      <c r="F6" s="1488" t="s">
        <v>1186</v>
      </c>
      <c r="G6" s="1489" t="s">
        <v>1202</v>
      </c>
      <c r="H6" s="1488" t="s">
        <v>593</v>
      </c>
    </row>
    <row r="7" spans="1:8" ht="15" x14ac:dyDescent="0.2">
      <c r="A7" s="583" t="s">
        <v>1203</v>
      </c>
      <c r="B7" s="1147" t="s">
        <v>1204</v>
      </c>
      <c r="C7" s="1147" t="s">
        <v>1205</v>
      </c>
      <c r="D7" s="1321" t="s">
        <v>1507</v>
      </c>
      <c r="E7" s="1321" t="s">
        <v>1508</v>
      </c>
      <c r="F7" s="1489"/>
      <c r="G7" s="1492"/>
      <c r="H7" s="1489"/>
    </row>
    <row r="8" spans="1:8" ht="14.25" x14ac:dyDescent="0.2">
      <c r="A8" s="563"/>
      <c r="B8" s="584"/>
      <c r="C8" s="568"/>
      <c r="D8" s="568"/>
      <c r="E8" s="568"/>
      <c r="F8" s="568"/>
      <c r="G8" s="568"/>
      <c r="H8" s="569"/>
    </row>
    <row r="9" spans="1:8" ht="15" x14ac:dyDescent="0.25">
      <c r="A9" s="585">
        <v>10</v>
      </c>
      <c r="B9" s="586">
        <v>1.2</v>
      </c>
      <c r="C9" s="692">
        <v>1.21</v>
      </c>
      <c r="D9" s="692">
        <v>1.34</v>
      </c>
      <c r="E9" s="1320">
        <v>1.74</v>
      </c>
      <c r="F9" s="692">
        <v>1.63</v>
      </c>
      <c r="G9" s="692">
        <v>4.46</v>
      </c>
      <c r="H9" s="587">
        <v>5.22</v>
      </c>
    </row>
    <row r="10" spans="1:8" ht="15" x14ac:dyDescent="0.25">
      <c r="A10" s="585">
        <v>15</v>
      </c>
      <c r="B10" s="586">
        <v>1.1499999999999999</v>
      </c>
      <c r="C10" s="692">
        <v>1.18</v>
      </c>
      <c r="D10" s="692">
        <v>1.17</v>
      </c>
      <c r="E10" s="1320">
        <v>1.52</v>
      </c>
      <c r="F10" s="692">
        <v>1.32</v>
      </c>
      <c r="G10" s="692">
        <v>2.74</v>
      </c>
      <c r="H10" s="587">
        <v>3.51</v>
      </c>
    </row>
    <row r="11" spans="1:8" ht="15" x14ac:dyDescent="0.25">
      <c r="A11" s="585">
        <v>20</v>
      </c>
      <c r="B11" s="586">
        <v>1.1000000000000001</v>
      </c>
      <c r="C11" s="692">
        <v>1.1499999999999999</v>
      </c>
      <c r="D11" s="692">
        <v>1.1000000000000001</v>
      </c>
      <c r="E11" s="1320">
        <v>1.36</v>
      </c>
      <c r="F11" s="692">
        <v>1.19</v>
      </c>
      <c r="G11" s="692">
        <v>2.02</v>
      </c>
      <c r="H11" s="587">
        <v>2.66</v>
      </c>
    </row>
    <row r="12" spans="1:8" ht="15" x14ac:dyDescent="0.25">
      <c r="A12" s="585">
        <v>25</v>
      </c>
      <c r="B12" s="586">
        <v>1.07</v>
      </c>
      <c r="C12" s="692">
        <v>1.1299999999999999</v>
      </c>
      <c r="D12" s="692">
        <v>1.06</v>
      </c>
      <c r="E12" s="1320">
        <v>1.3</v>
      </c>
      <c r="F12" s="692">
        <v>1.1200000000000001</v>
      </c>
      <c r="G12" s="692">
        <v>1.65</v>
      </c>
      <c r="H12" s="587">
        <v>2.14</v>
      </c>
    </row>
    <row r="13" spans="1:8" ht="15" x14ac:dyDescent="0.25">
      <c r="A13" s="585">
        <v>30</v>
      </c>
      <c r="B13" s="586">
        <v>1.06</v>
      </c>
      <c r="C13" s="692">
        <v>1.1100000000000001</v>
      </c>
      <c r="D13" s="692">
        <v>1.04</v>
      </c>
      <c r="E13" s="1320">
        <v>1.32</v>
      </c>
      <c r="F13" s="692">
        <v>1.08</v>
      </c>
      <c r="G13" s="692">
        <v>1.42</v>
      </c>
      <c r="H13" s="587">
        <v>1.8</v>
      </c>
    </row>
    <row r="14" spans="1:8" ht="27" customHeight="1" x14ac:dyDescent="0.25">
      <c r="A14" s="585">
        <v>35</v>
      </c>
      <c r="B14" s="586">
        <v>1.05</v>
      </c>
      <c r="C14" s="692">
        <v>1.0900000000000001</v>
      </c>
      <c r="D14" s="692">
        <v>1.03</v>
      </c>
      <c r="E14" s="1320">
        <v>1.34</v>
      </c>
      <c r="F14" s="692">
        <v>1.05</v>
      </c>
      <c r="G14" s="692">
        <v>1.27</v>
      </c>
      <c r="H14" s="587">
        <v>1.56</v>
      </c>
    </row>
    <row r="15" spans="1:8" ht="15" x14ac:dyDescent="0.25">
      <c r="A15" s="585">
        <v>40</v>
      </c>
      <c r="B15" s="586">
        <v>1.0449999999999999</v>
      </c>
      <c r="C15" s="692">
        <v>1.07</v>
      </c>
      <c r="D15" s="692">
        <v>1.02</v>
      </c>
      <c r="E15" s="1320">
        <v>1.34</v>
      </c>
      <c r="F15" s="692">
        <v>1.03</v>
      </c>
      <c r="G15" s="692">
        <v>1.1599999999999999</v>
      </c>
      <c r="H15" s="587">
        <v>1.38</v>
      </c>
    </row>
    <row r="16" spans="1:8" ht="15" x14ac:dyDescent="0.25">
      <c r="A16" s="585">
        <v>45</v>
      </c>
      <c r="B16" s="586">
        <v>1.0349999999999999</v>
      </c>
      <c r="C16" s="692">
        <v>1.05</v>
      </c>
      <c r="D16" s="692">
        <v>1.01</v>
      </c>
      <c r="E16" s="1320">
        <v>1.32</v>
      </c>
      <c r="F16" s="692">
        <v>1.01</v>
      </c>
      <c r="G16" s="692">
        <v>1.0900000000000001</v>
      </c>
      <c r="H16" s="587">
        <v>1.23</v>
      </c>
    </row>
    <row r="17" spans="1:8" ht="15" x14ac:dyDescent="0.25">
      <c r="A17" s="585">
        <v>50</v>
      </c>
      <c r="B17" s="586">
        <v>1.03</v>
      </c>
      <c r="C17" s="692">
        <v>1.04</v>
      </c>
      <c r="D17" s="692">
        <v>1</v>
      </c>
      <c r="E17" s="1320">
        <v>1.3</v>
      </c>
      <c r="F17" s="692">
        <v>1.01</v>
      </c>
      <c r="G17" s="692">
        <v>1.03</v>
      </c>
      <c r="H17" s="587">
        <v>1.1200000000000001</v>
      </c>
    </row>
    <row r="18" spans="1:8" ht="15" x14ac:dyDescent="0.25">
      <c r="A18" s="585">
        <v>55</v>
      </c>
      <c r="B18" s="586">
        <v>1.0249999999999999</v>
      </c>
      <c r="C18" s="692">
        <v>1.03</v>
      </c>
      <c r="D18" s="692">
        <v>1</v>
      </c>
      <c r="E18" s="1320">
        <v>1.27</v>
      </c>
      <c r="F18" s="692">
        <v>1</v>
      </c>
      <c r="G18" s="692">
        <v>1</v>
      </c>
      <c r="H18" s="587">
        <v>1.06</v>
      </c>
    </row>
    <row r="19" spans="1:8" ht="29.25" customHeight="1" x14ac:dyDescent="0.25">
      <c r="A19" s="585">
        <v>60</v>
      </c>
      <c r="B19" s="586">
        <v>1.0149999999999999</v>
      </c>
      <c r="C19" s="692">
        <v>1.02</v>
      </c>
      <c r="D19" s="692">
        <v>0.99</v>
      </c>
      <c r="E19" s="1320">
        <v>1.23</v>
      </c>
      <c r="F19" s="692">
        <v>1</v>
      </c>
      <c r="G19" s="692">
        <v>0.98</v>
      </c>
      <c r="H19" s="587">
        <v>1</v>
      </c>
    </row>
    <row r="20" spans="1:8" ht="15" x14ac:dyDescent="0.25">
      <c r="A20" s="585">
        <v>65</v>
      </c>
      <c r="B20" s="586">
        <v>1.01</v>
      </c>
      <c r="C20" s="692">
        <v>1.01</v>
      </c>
      <c r="D20" s="692">
        <v>0.99</v>
      </c>
      <c r="E20" s="1320">
        <v>1.1299999999999999</v>
      </c>
      <c r="F20" s="692">
        <v>0.99</v>
      </c>
      <c r="G20" s="692">
        <v>0.95</v>
      </c>
      <c r="H20" s="587">
        <v>0.94</v>
      </c>
    </row>
    <row r="21" spans="1:8" ht="15" x14ac:dyDescent="0.25">
      <c r="A21" s="585">
        <v>70</v>
      </c>
      <c r="B21" s="586">
        <v>1</v>
      </c>
      <c r="C21" s="692">
        <v>1.01</v>
      </c>
      <c r="D21" s="692">
        <v>0.98</v>
      </c>
      <c r="E21" s="1320">
        <v>1.01</v>
      </c>
      <c r="F21" s="692">
        <v>0.99</v>
      </c>
      <c r="G21" s="692">
        <v>0.92</v>
      </c>
      <c r="H21" s="587">
        <v>0.88</v>
      </c>
    </row>
    <row r="22" spans="1:8" ht="15" x14ac:dyDescent="0.25">
      <c r="A22" s="585">
        <v>75</v>
      </c>
      <c r="B22" s="586">
        <v>1</v>
      </c>
      <c r="C22" s="692">
        <v>1</v>
      </c>
      <c r="D22" s="692">
        <v>0.98</v>
      </c>
      <c r="E22" s="1320">
        <v>0.95</v>
      </c>
      <c r="F22" s="692">
        <v>0.98</v>
      </c>
      <c r="G22" s="692">
        <v>0.89</v>
      </c>
      <c r="H22" s="587">
        <v>0.82</v>
      </c>
    </row>
    <row r="23" spans="1:8" ht="15" x14ac:dyDescent="0.25">
      <c r="A23" s="585">
        <v>80</v>
      </c>
      <c r="B23" s="586">
        <v>1.01</v>
      </c>
      <c r="C23" s="692">
        <v>1</v>
      </c>
      <c r="D23" s="692">
        <v>0.97</v>
      </c>
      <c r="E23" s="1320">
        <v>0.95</v>
      </c>
      <c r="F23" s="692">
        <v>0.98</v>
      </c>
      <c r="G23" s="692">
        <v>0.87</v>
      </c>
      <c r="H23" s="587">
        <v>0.76</v>
      </c>
    </row>
    <row r="24" spans="1:8" ht="28.5" customHeight="1" x14ac:dyDescent="0.25">
      <c r="A24" s="585">
        <v>85</v>
      </c>
      <c r="B24" s="586">
        <v>1.02</v>
      </c>
      <c r="C24" s="692">
        <v>1</v>
      </c>
      <c r="D24" s="692">
        <v>0.97</v>
      </c>
      <c r="E24" s="1320">
        <v>0.95</v>
      </c>
      <c r="F24" s="692">
        <v>0.97</v>
      </c>
      <c r="G24" s="692">
        <v>0.84</v>
      </c>
      <c r="H24" s="587">
        <v>0.7</v>
      </c>
    </row>
    <row r="25" spans="1:8" ht="15" x14ac:dyDescent="0.25">
      <c r="A25" s="585">
        <v>90</v>
      </c>
      <c r="B25" s="586">
        <v>1.03</v>
      </c>
      <c r="C25" s="692">
        <v>1.01</v>
      </c>
      <c r="D25" s="692">
        <v>0.97</v>
      </c>
      <c r="E25" s="1320">
        <v>0.95</v>
      </c>
      <c r="F25" s="692">
        <v>0.97</v>
      </c>
      <c r="G25" s="692">
        <v>0.85</v>
      </c>
      <c r="H25" s="587">
        <v>0.7</v>
      </c>
    </row>
    <row r="26" spans="1:8" ht="15" x14ac:dyDescent="0.25">
      <c r="A26" s="585">
        <v>95</v>
      </c>
      <c r="B26" s="586">
        <v>1.04</v>
      </c>
      <c r="C26" s="692">
        <v>1.02</v>
      </c>
      <c r="D26" s="692">
        <v>0.97</v>
      </c>
      <c r="E26" s="1320">
        <v>0.95</v>
      </c>
      <c r="F26" s="692">
        <v>0.97</v>
      </c>
      <c r="G26" s="692">
        <v>0.86</v>
      </c>
      <c r="H26" s="587">
        <v>0.7</v>
      </c>
    </row>
    <row r="27" spans="1:8" ht="15" x14ac:dyDescent="0.25">
      <c r="A27" s="585">
        <v>100</v>
      </c>
      <c r="B27" s="586">
        <v>1.05</v>
      </c>
      <c r="C27" s="692">
        <v>1.02</v>
      </c>
      <c r="D27" s="692">
        <v>0.97</v>
      </c>
      <c r="E27" s="1320">
        <v>0.95</v>
      </c>
      <c r="F27" s="692">
        <v>0.97</v>
      </c>
      <c r="G27" s="692">
        <v>0.87</v>
      </c>
      <c r="H27" s="587">
        <v>0.7</v>
      </c>
    </row>
    <row r="28" spans="1:8" ht="14.25" x14ac:dyDescent="0.2">
      <c r="A28" s="1310"/>
      <c r="B28" s="1310"/>
      <c r="C28" s="1309"/>
      <c r="D28" s="1309"/>
      <c r="E28" s="1309"/>
      <c r="F28" s="1309"/>
      <c r="G28" s="1309"/>
      <c r="H28" s="1308"/>
    </row>
    <row r="29" spans="1:8" ht="14.25" x14ac:dyDescent="0.2">
      <c r="A29" s="544"/>
      <c r="B29" s="544"/>
      <c r="C29" s="544"/>
      <c r="D29" s="544"/>
      <c r="E29" s="544"/>
      <c r="F29" s="544"/>
      <c r="G29" s="544"/>
    </row>
    <row r="30" spans="1:8" ht="20.25" x14ac:dyDescent="0.2">
      <c r="A30" s="592" t="s">
        <v>1206</v>
      </c>
      <c r="B30" s="544"/>
      <c r="C30" s="544"/>
      <c r="D30" s="544"/>
      <c r="E30" s="544"/>
      <c r="F30" s="544"/>
      <c r="G30" s="544"/>
    </row>
    <row r="31" spans="1:8" ht="14.25" customHeight="1" x14ac:dyDescent="0.2">
      <c r="A31" s="582" t="s">
        <v>1207</v>
      </c>
      <c r="B31" s="1490" t="s">
        <v>1208</v>
      </c>
      <c r="C31" s="1490" t="s">
        <v>1209</v>
      </c>
      <c r="D31" s="1490" t="s">
        <v>1210</v>
      </c>
      <c r="E31" s="1490" t="s">
        <v>1186</v>
      </c>
      <c r="F31" s="1490" t="s">
        <v>1202</v>
      </c>
      <c r="G31" s="1490" t="s">
        <v>593</v>
      </c>
    </row>
    <row r="32" spans="1:8" ht="14.25" customHeight="1" x14ac:dyDescent="0.2">
      <c r="A32" s="583" t="s">
        <v>1211</v>
      </c>
      <c r="B32" s="1491"/>
      <c r="C32" s="1491"/>
      <c r="D32" s="1491"/>
      <c r="E32" s="1491"/>
      <c r="F32" s="1491"/>
      <c r="G32" s="1491"/>
    </row>
    <row r="33" spans="1:7" ht="15" x14ac:dyDescent="0.2">
      <c r="A33" s="588"/>
      <c r="B33" s="589"/>
      <c r="C33" s="1318"/>
      <c r="D33" s="1318"/>
      <c r="E33" s="1318"/>
      <c r="F33" s="1318"/>
      <c r="G33" s="590"/>
    </row>
    <row r="34" spans="1:7" ht="14.25" x14ac:dyDescent="0.2">
      <c r="A34" s="585">
        <v>10</v>
      </c>
      <c r="B34" s="586">
        <v>1.4</v>
      </c>
      <c r="C34" s="692">
        <v>3.04</v>
      </c>
      <c r="D34" s="692">
        <v>0.3</v>
      </c>
      <c r="E34" s="692">
        <v>3</v>
      </c>
      <c r="F34" s="692">
        <v>5.44</v>
      </c>
      <c r="G34" s="587">
        <v>11.65</v>
      </c>
    </row>
    <row r="35" spans="1:7" ht="14.25" x14ac:dyDescent="0.2">
      <c r="A35" s="585">
        <v>15</v>
      </c>
      <c r="B35" s="586">
        <v>1.4</v>
      </c>
      <c r="C35" s="692">
        <v>3.04</v>
      </c>
      <c r="D35" s="692">
        <v>0.34</v>
      </c>
      <c r="E35" s="692">
        <v>2.8</v>
      </c>
      <c r="F35" s="692">
        <v>5.1100000000000003</v>
      </c>
      <c r="G35" s="587">
        <v>10.83</v>
      </c>
    </row>
    <row r="36" spans="1:7" ht="14.25" x14ac:dyDescent="0.2">
      <c r="A36" s="585">
        <v>20</v>
      </c>
      <c r="B36" s="586">
        <v>1.4</v>
      </c>
      <c r="C36" s="692">
        <v>3.04</v>
      </c>
      <c r="D36" s="692">
        <v>0.37</v>
      </c>
      <c r="E36" s="692">
        <v>2.8</v>
      </c>
      <c r="F36" s="692">
        <v>4.72</v>
      </c>
      <c r="G36" s="587">
        <v>9.9600000000000009</v>
      </c>
    </row>
    <row r="37" spans="1:7" ht="14.25" x14ac:dyDescent="0.2">
      <c r="A37" s="585">
        <v>25</v>
      </c>
      <c r="B37" s="586">
        <v>1.4</v>
      </c>
      <c r="C37" s="692">
        <v>3.04</v>
      </c>
      <c r="D37" s="692">
        <v>0.41</v>
      </c>
      <c r="E37" s="692">
        <v>2.8</v>
      </c>
      <c r="F37" s="692">
        <v>4.3899999999999997</v>
      </c>
      <c r="G37" s="587">
        <v>9.09</v>
      </c>
    </row>
    <row r="38" spans="1:7" ht="14.25" x14ac:dyDescent="0.2">
      <c r="A38" s="585">
        <v>30</v>
      </c>
      <c r="B38" s="586">
        <v>1.2</v>
      </c>
      <c r="C38" s="692">
        <v>2.02</v>
      </c>
      <c r="D38" s="692">
        <v>0.44</v>
      </c>
      <c r="E38" s="692">
        <v>1.5</v>
      </c>
      <c r="F38" s="692">
        <v>4</v>
      </c>
      <c r="G38" s="587">
        <v>8.26</v>
      </c>
    </row>
    <row r="39" spans="1:7" ht="29.25" customHeight="1" x14ac:dyDescent="0.2">
      <c r="A39" s="585">
        <v>35</v>
      </c>
      <c r="B39" s="586">
        <v>1</v>
      </c>
      <c r="C39" s="692">
        <v>1</v>
      </c>
      <c r="D39" s="692">
        <v>0.47</v>
      </c>
      <c r="E39" s="692">
        <v>1</v>
      </c>
      <c r="F39" s="692">
        <v>3.61</v>
      </c>
      <c r="G39" s="587">
        <v>7.39</v>
      </c>
    </row>
    <row r="40" spans="1:7" ht="14.25" x14ac:dyDescent="0.2">
      <c r="A40" s="585">
        <v>40</v>
      </c>
      <c r="B40" s="586">
        <v>1</v>
      </c>
      <c r="C40" s="692">
        <v>1</v>
      </c>
      <c r="D40" s="692">
        <v>0.51</v>
      </c>
      <c r="E40" s="692">
        <v>1</v>
      </c>
      <c r="F40" s="692">
        <v>3.28</v>
      </c>
      <c r="G40" s="587">
        <v>6.57</v>
      </c>
    </row>
    <row r="41" spans="1:7" ht="14.25" x14ac:dyDescent="0.2">
      <c r="A41" s="585">
        <v>45</v>
      </c>
      <c r="B41" s="586">
        <v>1</v>
      </c>
      <c r="C41" s="692">
        <v>1</v>
      </c>
      <c r="D41" s="692">
        <v>0.54</v>
      </c>
      <c r="E41" s="692">
        <v>1</v>
      </c>
      <c r="F41" s="692">
        <v>2.89</v>
      </c>
      <c r="G41" s="587">
        <v>5.7</v>
      </c>
    </row>
    <row r="42" spans="1:7" ht="14.25" x14ac:dyDescent="0.2">
      <c r="A42" s="585">
        <v>50</v>
      </c>
      <c r="B42" s="586">
        <v>1</v>
      </c>
      <c r="C42" s="692">
        <v>1</v>
      </c>
      <c r="D42" s="692">
        <v>0.56999999999999995</v>
      </c>
      <c r="E42" s="692">
        <v>1</v>
      </c>
      <c r="F42" s="692">
        <v>2.56</v>
      </c>
      <c r="G42" s="587">
        <v>4.83</v>
      </c>
    </row>
    <row r="43" spans="1:7" ht="14.25" x14ac:dyDescent="0.2">
      <c r="A43" s="585">
        <v>55</v>
      </c>
      <c r="B43" s="586">
        <v>1</v>
      </c>
      <c r="C43" s="692">
        <v>1</v>
      </c>
      <c r="D43" s="692">
        <v>0.61</v>
      </c>
      <c r="E43" s="692">
        <v>1</v>
      </c>
      <c r="F43" s="692">
        <v>2.17</v>
      </c>
      <c r="G43" s="587">
        <v>4</v>
      </c>
    </row>
    <row r="44" spans="1:7" ht="29.25" customHeight="1" x14ac:dyDescent="0.2">
      <c r="A44" s="585">
        <v>60</v>
      </c>
      <c r="B44" s="586">
        <v>1</v>
      </c>
      <c r="C44" s="692">
        <v>1</v>
      </c>
      <c r="D44" s="692">
        <v>0.64</v>
      </c>
      <c r="E44" s="692">
        <v>1</v>
      </c>
      <c r="F44" s="692">
        <v>1.83</v>
      </c>
      <c r="G44" s="587">
        <v>3.13</v>
      </c>
    </row>
    <row r="45" spans="1:7" ht="14.25" x14ac:dyDescent="0.2">
      <c r="A45" s="585">
        <v>65</v>
      </c>
      <c r="B45" s="586">
        <v>1</v>
      </c>
      <c r="C45" s="692">
        <v>1</v>
      </c>
      <c r="D45" s="692">
        <v>0.68</v>
      </c>
      <c r="E45" s="692">
        <v>1</v>
      </c>
      <c r="F45" s="692">
        <v>1.44</v>
      </c>
      <c r="G45" s="587">
        <v>2.2599999999999998</v>
      </c>
    </row>
    <row r="46" spans="1:7" ht="14.25" x14ac:dyDescent="0.2">
      <c r="A46" s="585">
        <v>70</v>
      </c>
      <c r="B46" s="586">
        <v>1</v>
      </c>
      <c r="C46" s="692">
        <v>1</v>
      </c>
      <c r="D46" s="692">
        <v>0.76</v>
      </c>
      <c r="E46" s="692">
        <v>1</v>
      </c>
      <c r="F46" s="692">
        <v>1.33</v>
      </c>
      <c r="G46" s="587">
        <v>1.96</v>
      </c>
    </row>
    <row r="47" spans="1:7" ht="14.25" x14ac:dyDescent="0.2">
      <c r="A47" s="585">
        <v>75</v>
      </c>
      <c r="B47" s="586">
        <v>1</v>
      </c>
      <c r="C47" s="692">
        <v>1</v>
      </c>
      <c r="D47" s="692">
        <v>0.84</v>
      </c>
      <c r="E47" s="692">
        <v>1</v>
      </c>
      <c r="F47" s="692">
        <v>1.22</v>
      </c>
      <c r="G47" s="587">
        <v>1.65</v>
      </c>
    </row>
    <row r="48" spans="1:7" ht="14.25" x14ac:dyDescent="0.2">
      <c r="A48" s="585">
        <v>80</v>
      </c>
      <c r="B48" s="586">
        <v>1</v>
      </c>
      <c r="C48" s="692">
        <v>1</v>
      </c>
      <c r="D48" s="692">
        <v>0.92</v>
      </c>
      <c r="E48" s="692">
        <v>1</v>
      </c>
      <c r="F48" s="692">
        <v>1.1100000000000001</v>
      </c>
      <c r="G48" s="587">
        <v>1.3</v>
      </c>
    </row>
    <row r="49" spans="1:7" ht="26.25" customHeight="1" x14ac:dyDescent="0.2">
      <c r="A49" s="585">
        <v>85</v>
      </c>
      <c r="B49" s="586">
        <v>1</v>
      </c>
      <c r="C49" s="692">
        <v>1</v>
      </c>
      <c r="D49" s="692">
        <v>1</v>
      </c>
      <c r="E49" s="692">
        <v>1</v>
      </c>
      <c r="F49" s="692">
        <v>1</v>
      </c>
      <c r="G49" s="587">
        <v>1</v>
      </c>
    </row>
    <row r="50" spans="1:7" ht="14.25" x14ac:dyDescent="0.2">
      <c r="A50" s="585">
        <v>90</v>
      </c>
      <c r="B50" s="586">
        <v>1</v>
      </c>
      <c r="C50" s="692">
        <v>1</v>
      </c>
      <c r="D50" s="692">
        <v>1</v>
      </c>
      <c r="E50" s="692">
        <v>1</v>
      </c>
      <c r="F50" s="692">
        <v>1</v>
      </c>
      <c r="G50" s="587">
        <v>1</v>
      </c>
    </row>
    <row r="51" spans="1:7" ht="14.25" x14ac:dyDescent="0.2">
      <c r="A51" s="585">
        <v>95</v>
      </c>
      <c r="B51" s="586">
        <v>1</v>
      </c>
      <c r="C51" s="692">
        <v>1</v>
      </c>
      <c r="D51" s="692">
        <v>1</v>
      </c>
      <c r="E51" s="692">
        <v>1</v>
      </c>
      <c r="F51" s="692">
        <v>1</v>
      </c>
      <c r="G51" s="587">
        <v>1</v>
      </c>
    </row>
    <row r="52" spans="1:7" ht="14.25" x14ac:dyDescent="0.2">
      <c r="A52" s="585">
        <v>100</v>
      </c>
      <c r="B52" s="586">
        <v>1</v>
      </c>
      <c r="C52" s="692">
        <v>1</v>
      </c>
      <c r="D52" s="692">
        <v>1</v>
      </c>
      <c r="E52" s="692">
        <v>1</v>
      </c>
      <c r="F52" s="692">
        <v>1</v>
      </c>
      <c r="G52" s="587">
        <v>1</v>
      </c>
    </row>
    <row r="53" spans="1:7" ht="14.25" x14ac:dyDescent="0.2">
      <c r="A53" s="1319"/>
      <c r="B53" s="1310"/>
      <c r="C53" s="1309"/>
      <c r="D53" s="1309"/>
      <c r="E53" s="1309"/>
      <c r="F53" s="1309"/>
      <c r="G53" s="1308"/>
    </row>
    <row r="54" spans="1:7" ht="14.25" x14ac:dyDescent="0.2">
      <c r="A54" s="544"/>
      <c r="B54" s="544"/>
      <c r="C54" s="544"/>
      <c r="D54" s="544"/>
      <c r="E54" s="544"/>
      <c r="F54" s="544"/>
      <c r="G54" s="544"/>
    </row>
    <row r="55" spans="1:7" ht="14.25" x14ac:dyDescent="0.2">
      <c r="A55" s="544"/>
      <c r="B55" s="544"/>
      <c r="C55" s="544"/>
      <c r="D55" s="544"/>
      <c r="E55" s="544"/>
      <c r="F55" s="544"/>
      <c r="G55" s="544"/>
    </row>
    <row r="56" spans="1:7" ht="20.25" x14ac:dyDescent="0.2">
      <c r="A56" s="592" t="s">
        <v>1212</v>
      </c>
      <c r="B56" s="544"/>
      <c r="C56" s="544"/>
      <c r="D56" s="544"/>
      <c r="E56" s="544"/>
      <c r="F56" s="544"/>
      <c r="G56" s="544"/>
    </row>
    <row r="57" spans="1:7" ht="15" customHeight="1" x14ac:dyDescent="0.2">
      <c r="A57" s="582" t="s">
        <v>1207</v>
      </c>
      <c r="B57" s="1490" t="s">
        <v>1201</v>
      </c>
      <c r="C57" s="1490" t="s">
        <v>1210</v>
      </c>
      <c r="D57" s="1490" t="s">
        <v>1186</v>
      </c>
      <c r="E57" s="1148"/>
      <c r="F57" s="1490" t="s">
        <v>944</v>
      </c>
      <c r="G57" s="1490" t="s">
        <v>593</v>
      </c>
    </row>
    <row r="58" spans="1:7" ht="14.25" customHeight="1" x14ac:dyDescent="0.2">
      <c r="A58" s="583" t="s">
        <v>1211</v>
      </c>
      <c r="B58" s="1491"/>
      <c r="C58" s="1491"/>
      <c r="D58" s="1491"/>
      <c r="E58" s="1149"/>
      <c r="F58" s="1491"/>
      <c r="G58" s="1491"/>
    </row>
    <row r="59" spans="1:7" ht="15" x14ac:dyDescent="0.2">
      <c r="A59" s="588"/>
      <c r="B59" s="589"/>
      <c r="C59" s="1318"/>
      <c r="D59" s="1318"/>
      <c r="E59" s="1318"/>
      <c r="F59" s="1318"/>
      <c r="G59" s="590"/>
    </row>
    <row r="60" spans="1:7" ht="14.25" x14ac:dyDescent="0.2">
      <c r="A60" s="585">
        <v>10</v>
      </c>
      <c r="B60" s="586">
        <v>1.26</v>
      </c>
      <c r="C60" s="692">
        <v>0.23</v>
      </c>
      <c r="D60" s="692">
        <v>0.98</v>
      </c>
      <c r="E60" s="692"/>
      <c r="F60" s="692">
        <v>48.71</v>
      </c>
      <c r="G60" s="587">
        <v>64.400000000000006</v>
      </c>
    </row>
    <row r="61" spans="1:7" ht="14.25" x14ac:dyDescent="0.2">
      <c r="A61" s="585">
        <v>15</v>
      </c>
      <c r="B61" s="586">
        <v>1.17</v>
      </c>
      <c r="C61" s="692">
        <v>0.3</v>
      </c>
      <c r="D61" s="692">
        <v>0.95</v>
      </c>
      <c r="E61" s="692"/>
      <c r="F61" s="692">
        <v>37.729999999999997</v>
      </c>
      <c r="G61" s="587">
        <v>51.15</v>
      </c>
    </row>
    <row r="62" spans="1:7" ht="14.25" x14ac:dyDescent="0.2">
      <c r="A62" s="585">
        <v>20</v>
      </c>
      <c r="B62" s="586">
        <v>1.04</v>
      </c>
      <c r="C62" s="692">
        <v>0.41</v>
      </c>
      <c r="D62" s="692">
        <v>0.9</v>
      </c>
      <c r="E62" s="692"/>
      <c r="F62" s="692">
        <v>22.35</v>
      </c>
      <c r="G62" s="587">
        <v>32.6</v>
      </c>
    </row>
    <row r="63" spans="1:7" ht="14.25" x14ac:dyDescent="0.2">
      <c r="A63" s="585">
        <v>25</v>
      </c>
      <c r="B63" s="586">
        <v>0.96</v>
      </c>
      <c r="C63" s="692">
        <v>0.48</v>
      </c>
      <c r="D63" s="692">
        <v>0.88</v>
      </c>
      <c r="E63" s="692"/>
      <c r="F63" s="692">
        <v>13.02</v>
      </c>
      <c r="G63" s="587">
        <v>21.34</v>
      </c>
    </row>
    <row r="64" spans="1:7" ht="14.25" x14ac:dyDescent="0.2">
      <c r="A64" s="585">
        <v>30</v>
      </c>
      <c r="B64" s="586">
        <v>0.87</v>
      </c>
      <c r="C64" s="692">
        <v>0.55000000000000004</v>
      </c>
      <c r="D64" s="692">
        <v>0.85</v>
      </c>
      <c r="E64" s="692"/>
      <c r="F64" s="692">
        <v>2.58</v>
      </c>
      <c r="G64" s="587">
        <v>8.75</v>
      </c>
    </row>
    <row r="65" spans="1:7" ht="30" customHeight="1" x14ac:dyDescent="0.2">
      <c r="A65" s="585">
        <v>35</v>
      </c>
      <c r="B65" s="586">
        <v>0.88</v>
      </c>
      <c r="C65" s="692">
        <v>0.57999999999999996</v>
      </c>
      <c r="D65" s="692">
        <v>0.84</v>
      </c>
      <c r="E65" s="692"/>
      <c r="F65" s="692">
        <v>2.46</v>
      </c>
      <c r="G65" s="587">
        <v>7.98</v>
      </c>
    </row>
    <row r="66" spans="1:7" ht="14.25" x14ac:dyDescent="0.2">
      <c r="A66" s="585">
        <v>40</v>
      </c>
      <c r="B66" s="586">
        <v>0.89</v>
      </c>
      <c r="C66" s="692">
        <v>0.61</v>
      </c>
      <c r="D66" s="692">
        <v>0.84</v>
      </c>
      <c r="E66" s="692"/>
      <c r="F66" s="692">
        <v>2.33</v>
      </c>
      <c r="G66" s="587">
        <v>7.2</v>
      </c>
    </row>
    <row r="67" spans="1:7" ht="14.25" x14ac:dyDescent="0.2">
      <c r="A67" s="585">
        <v>45</v>
      </c>
      <c r="B67" s="586">
        <v>0.91</v>
      </c>
      <c r="C67" s="692">
        <v>0.64</v>
      </c>
      <c r="D67" s="692">
        <v>0.83</v>
      </c>
      <c r="E67" s="692"/>
      <c r="F67" s="692">
        <v>2.21</v>
      </c>
      <c r="G67" s="587">
        <v>6.42</v>
      </c>
    </row>
    <row r="68" spans="1:7" ht="14.25" x14ac:dyDescent="0.2">
      <c r="A68" s="585">
        <v>50</v>
      </c>
      <c r="B68" s="586">
        <v>0.92</v>
      </c>
      <c r="C68" s="692">
        <v>0.67</v>
      </c>
      <c r="D68" s="692">
        <v>0.82</v>
      </c>
      <c r="E68" s="692"/>
      <c r="F68" s="692">
        <v>2.08</v>
      </c>
      <c r="G68" s="587">
        <v>5.65</v>
      </c>
    </row>
    <row r="69" spans="1:7" ht="14.25" x14ac:dyDescent="0.2">
      <c r="A69" s="585">
        <v>55</v>
      </c>
      <c r="B69" s="586">
        <v>0.93</v>
      </c>
      <c r="C69" s="692">
        <v>0.7</v>
      </c>
      <c r="D69" s="692">
        <v>0.81</v>
      </c>
      <c r="E69" s="692"/>
      <c r="F69" s="692">
        <v>1.96</v>
      </c>
      <c r="G69" s="587">
        <v>4.88</v>
      </c>
    </row>
    <row r="70" spans="1:7" ht="28.5" customHeight="1" x14ac:dyDescent="0.2">
      <c r="A70" s="585">
        <v>60</v>
      </c>
      <c r="B70" s="586">
        <v>0.94</v>
      </c>
      <c r="C70" s="692">
        <v>0.74</v>
      </c>
      <c r="D70" s="692">
        <v>0.8</v>
      </c>
      <c r="E70" s="692"/>
      <c r="F70" s="692">
        <v>1.83</v>
      </c>
      <c r="G70" s="587">
        <v>4.0999999999999996</v>
      </c>
    </row>
    <row r="71" spans="1:7" ht="14.25" x14ac:dyDescent="0.2">
      <c r="A71" s="585">
        <v>65</v>
      </c>
      <c r="B71" s="586">
        <v>0.95</v>
      </c>
      <c r="C71" s="692">
        <v>0.77</v>
      </c>
      <c r="D71" s="692">
        <v>0.8</v>
      </c>
      <c r="E71" s="692"/>
      <c r="F71" s="692">
        <v>1.71</v>
      </c>
      <c r="G71" s="587">
        <v>3.32</v>
      </c>
    </row>
    <row r="72" spans="1:7" ht="14.25" x14ac:dyDescent="0.2">
      <c r="A72" s="585">
        <v>70</v>
      </c>
      <c r="B72" s="586">
        <v>0.96</v>
      </c>
      <c r="C72" s="692">
        <v>0.8</v>
      </c>
      <c r="D72" s="692">
        <v>0.79</v>
      </c>
      <c r="E72" s="692"/>
      <c r="F72" s="692">
        <v>1.58</v>
      </c>
      <c r="G72" s="587">
        <v>2.5499999999999998</v>
      </c>
    </row>
    <row r="73" spans="1:7" ht="14.25" x14ac:dyDescent="0.2">
      <c r="A73" s="585">
        <v>75</v>
      </c>
      <c r="B73" s="586">
        <v>0.97</v>
      </c>
      <c r="C73" s="692">
        <v>0.83</v>
      </c>
      <c r="D73" s="692">
        <v>0.78</v>
      </c>
      <c r="E73" s="692"/>
      <c r="F73" s="692">
        <v>1.46</v>
      </c>
      <c r="G73" s="587">
        <v>1.77</v>
      </c>
    </row>
    <row r="74" spans="1:7" ht="14.25" x14ac:dyDescent="0.2">
      <c r="A74" s="585">
        <v>80</v>
      </c>
      <c r="B74" s="586">
        <v>0.98</v>
      </c>
      <c r="C74" s="692">
        <v>0.86</v>
      </c>
      <c r="D74" s="692">
        <v>0.78</v>
      </c>
      <c r="E74" s="692"/>
      <c r="F74" s="692">
        <v>1.33</v>
      </c>
      <c r="G74" s="587">
        <v>1</v>
      </c>
    </row>
    <row r="75" spans="1:7" ht="27" customHeight="1" x14ac:dyDescent="0.2">
      <c r="A75" s="585">
        <v>85</v>
      </c>
      <c r="B75" s="586">
        <v>0.99</v>
      </c>
      <c r="C75" s="692">
        <v>0.93</v>
      </c>
      <c r="D75" s="692">
        <v>0.89</v>
      </c>
      <c r="E75" s="692"/>
      <c r="F75" s="692">
        <v>1.17</v>
      </c>
      <c r="G75" s="587">
        <v>1</v>
      </c>
    </row>
    <row r="76" spans="1:7" ht="14.25" x14ac:dyDescent="0.2">
      <c r="A76" s="585">
        <v>90</v>
      </c>
      <c r="B76" s="586">
        <v>0.99</v>
      </c>
      <c r="C76" s="692">
        <v>0.95</v>
      </c>
      <c r="D76" s="692">
        <v>0.92</v>
      </c>
      <c r="E76" s="692"/>
      <c r="F76" s="692">
        <v>1.1000000000000001</v>
      </c>
      <c r="G76" s="587">
        <v>1</v>
      </c>
    </row>
    <row r="77" spans="1:7" ht="14.25" x14ac:dyDescent="0.2">
      <c r="A77" s="585">
        <v>95</v>
      </c>
      <c r="B77" s="586">
        <v>1</v>
      </c>
      <c r="C77" s="692">
        <v>0.98</v>
      </c>
      <c r="D77" s="692">
        <v>0.96</v>
      </c>
      <c r="E77" s="692"/>
      <c r="F77" s="692">
        <v>1.05</v>
      </c>
      <c r="G77" s="587">
        <v>1</v>
      </c>
    </row>
    <row r="78" spans="1:7" ht="14.25" x14ac:dyDescent="0.2">
      <c r="A78" s="585">
        <v>100</v>
      </c>
      <c r="B78" s="586">
        <v>1</v>
      </c>
      <c r="C78" s="692">
        <v>1</v>
      </c>
      <c r="D78" s="692">
        <v>1</v>
      </c>
      <c r="E78" s="692"/>
      <c r="F78" s="692">
        <v>1</v>
      </c>
      <c r="G78" s="587">
        <v>1</v>
      </c>
    </row>
    <row r="79" spans="1:7" x14ac:dyDescent="0.2">
      <c r="A79" s="938"/>
      <c r="B79" s="938"/>
      <c r="C79" s="935"/>
      <c r="D79" s="935"/>
      <c r="E79" s="935"/>
      <c r="F79" s="935"/>
      <c r="G79" s="934"/>
    </row>
  </sheetData>
  <mergeCells count="16">
    <mergeCell ref="A1:B1"/>
    <mergeCell ref="F6:F7"/>
    <mergeCell ref="G6:G7"/>
    <mergeCell ref="D6:E6"/>
    <mergeCell ref="G31:G32"/>
    <mergeCell ref="B31:B32"/>
    <mergeCell ref="C31:C32"/>
    <mergeCell ref="D31:D32"/>
    <mergeCell ref="E31:E32"/>
    <mergeCell ref="F31:F32"/>
    <mergeCell ref="H6:H7"/>
    <mergeCell ref="G57:G58"/>
    <mergeCell ref="B57:B58"/>
    <mergeCell ref="C57:C58"/>
    <mergeCell ref="D57:D58"/>
    <mergeCell ref="F57:F58"/>
  </mergeCells>
  <hyperlinks>
    <hyperlink ref="A1" location="Contents!A1" display="To table of contents" xr:uid="{B0B185E2-A1F3-4EF1-8BA2-FE1B828DE66E}"/>
  </hyperlinks>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4" tint="0.79998168889431442"/>
    <pageSetUpPr fitToPage="1"/>
  </sheetPr>
  <dimension ref="A1:AG26"/>
  <sheetViews>
    <sheetView zoomScale="85" zoomScaleNormal="85" workbookViewId="0">
      <selection activeCell="U69" sqref="U69"/>
    </sheetView>
  </sheetViews>
  <sheetFormatPr defaultColWidth="9" defaultRowHeight="12.75" x14ac:dyDescent="0.2"/>
  <cols>
    <col min="1" max="1" width="3.1640625" style="19" customWidth="1"/>
    <col min="2" max="2" width="28.83203125" style="19" customWidth="1"/>
    <col min="3" max="26" width="7.83203125" style="19" customWidth="1"/>
    <col min="27" max="16384" width="9" style="19"/>
  </cols>
  <sheetData>
    <row r="1" spans="1:33" ht="27" customHeight="1" x14ac:dyDescent="0.25">
      <c r="A1" s="1402" t="s">
        <v>2</v>
      </c>
      <c r="B1" s="1402"/>
      <c r="C1" s="1402"/>
      <c r="Q1" s="952"/>
    </row>
    <row r="2" spans="1:33" ht="20.25" x14ac:dyDescent="0.3">
      <c r="A2" s="472" t="s">
        <v>111</v>
      </c>
      <c r="B2" s="20"/>
    </row>
    <row r="3" spans="1:33" x14ac:dyDescent="0.2">
      <c r="A3" s="21"/>
      <c r="B3" s="21"/>
      <c r="C3" s="467">
        <v>1990</v>
      </c>
      <c r="D3" s="467">
        <v>1991</v>
      </c>
      <c r="E3" s="467">
        <v>1992</v>
      </c>
      <c r="F3" s="467">
        <v>1993</v>
      </c>
      <c r="G3" s="467">
        <v>1994</v>
      </c>
      <c r="H3" s="467">
        <v>1995</v>
      </c>
      <c r="I3" s="467">
        <v>1996</v>
      </c>
      <c r="J3" s="467">
        <v>1997</v>
      </c>
      <c r="K3" s="467">
        <v>1998</v>
      </c>
      <c r="L3" s="467">
        <v>1999</v>
      </c>
      <c r="M3" s="467">
        <v>2000</v>
      </c>
      <c r="N3" s="467">
        <v>2001</v>
      </c>
      <c r="O3" s="467">
        <v>2002</v>
      </c>
      <c r="P3" s="467">
        <v>2003</v>
      </c>
      <c r="Q3" s="467">
        <v>2004</v>
      </c>
      <c r="R3" s="467">
        <v>2005</v>
      </c>
      <c r="S3" s="467">
        <v>2006</v>
      </c>
      <c r="T3" s="467">
        <v>2007</v>
      </c>
      <c r="U3" s="467">
        <v>2008</v>
      </c>
      <c r="V3" s="467">
        <v>2009</v>
      </c>
      <c r="W3" s="467">
        <v>2010</v>
      </c>
      <c r="X3" s="467">
        <v>2011</v>
      </c>
      <c r="Y3" s="467">
        <v>2012</v>
      </c>
      <c r="Z3" s="467">
        <v>2013</v>
      </c>
      <c r="AA3" s="467">
        <v>2014</v>
      </c>
      <c r="AB3" s="468">
        <v>2015</v>
      </c>
      <c r="AC3" s="468">
        <v>2016</v>
      </c>
      <c r="AD3" s="467">
        <v>2017</v>
      </c>
      <c r="AE3" s="467">
        <v>2018</v>
      </c>
      <c r="AF3" s="467">
        <v>2019</v>
      </c>
      <c r="AG3" s="467">
        <v>2020</v>
      </c>
    </row>
    <row r="4" spans="1:33" s="464" customFormat="1" x14ac:dyDescent="0.2">
      <c r="A4" s="469" t="s">
        <v>964</v>
      </c>
      <c r="B4" s="470"/>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row>
    <row r="5" spans="1:33" s="464" customFormat="1" x14ac:dyDescent="0.2">
      <c r="A5" s="471"/>
      <c r="B5" s="471" t="s">
        <v>116</v>
      </c>
      <c r="C5" s="465">
        <v>0.74956369982547988</v>
      </c>
      <c r="D5" s="465">
        <v>0.74945770065075923</v>
      </c>
      <c r="E5" s="465">
        <v>0.74953036944270512</v>
      </c>
      <c r="F5" s="465">
        <v>0.74960474308300395</v>
      </c>
      <c r="G5" s="465">
        <v>0.74980724749421745</v>
      </c>
      <c r="H5" s="465">
        <v>0.74976587375913095</v>
      </c>
      <c r="I5" s="465">
        <v>0.74989824989824994</v>
      </c>
      <c r="J5" s="465">
        <v>0.75</v>
      </c>
      <c r="K5" s="465">
        <v>0.74976067394217882</v>
      </c>
      <c r="L5" s="465">
        <v>0.74990605035700864</v>
      </c>
      <c r="M5" s="465">
        <v>0.75</v>
      </c>
      <c r="N5" s="465">
        <v>0.75</v>
      </c>
      <c r="O5" s="465">
        <v>0.74990945309670409</v>
      </c>
      <c r="P5" s="465">
        <v>0.75</v>
      </c>
      <c r="Q5" s="465">
        <v>0.74990932172651437</v>
      </c>
      <c r="R5" s="465">
        <v>0.7499543045147139</v>
      </c>
      <c r="S5" s="465">
        <v>0.75004495594317566</v>
      </c>
      <c r="T5" s="465">
        <v>0.7500896378630334</v>
      </c>
      <c r="U5" s="465">
        <v>0.75004492362982933</v>
      </c>
      <c r="V5" s="465">
        <v>0.75004495594317566</v>
      </c>
      <c r="W5" s="465">
        <v>0.74991003958258362</v>
      </c>
      <c r="X5" s="465">
        <v>0.75008855827134258</v>
      </c>
      <c r="Y5" s="465">
        <v>0.74990716672855551</v>
      </c>
      <c r="Z5" s="465">
        <v>0.74990468928707588</v>
      </c>
      <c r="AA5" s="465">
        <v>0.75004897159647399</v>
      </c>
      <c r="AB5" s="465">
        <v>0.74985557481224729</v>
      </c>
      <c r="AC5" s="465">
        <v>0.75009402030838657</v>
      </c>
      <c r="AD5" s="465">
        <v>0.75</v>
      </c>
      <c r="AE5" s="465">
        <v>0.75</v>
      </c>
      <c r="AF5" s="465">
        <v>0.75</v>
      </c>
      <c r="AG5" s="465">
        <v>0.75</v>
      </c>
    </row>
    <row r="6" spans="1:33" s="464" customFormat="1" x14ac:dyDescent="0.2">
      <c r="A6" s="471"/>
      <c r="B6" s="471" t="s">
        <v>117</v>
      </c>
      <c r="C6" s="23"/>
      <c r="D6" s="23"/>
      <c r="E6" s="23"/>
      <c r="F6" s="23"/>
      <c r="G6" s="23"/>
      <c r="H6" s="23"/>
      <c r="I6" s="23"/>
      <c r="J6" s="23"/>
      <c r="K6" s="23"/>
      <c r="L6" s="23"/>
      <c r="M6" s="23"/>
      <c r="N6" s="23"/>
      <c r="O6" s="23"/>
      <c r="P6" s="23"/>
      <c r="Q6" s="23"/>
      <c r="R6" s="23"/>
      <c r="S6" s="465">
        <v>0.75</v>
      </c>
      <c r="T6" s="465">
        <v>0.73684210526315785</v>
      </c>
      <c r="U6" s="465">
        <v>0.75</v>
      </c>
      <c r="V6" s="465">
        <v>0.74770642201834858</v>
      </c>
      <c r="W6" s="465">
        <v>0.75</v>
      </c>
      <c r="X6" s="465">
        <v>0.74820143884892087</v>
      </c>
      <c r="Y6" s="465">
        <v>0.74757281553398058</v>
      </c>
      <c r="Z6" s="465">
        <v>0.74806201550387597</v>
      </c>
      <c r="AA6" s="465">
        <v>0.74903474903474898</v>
      </c>
      <c r="AB6" s="465">
        <v>0.74812030075187974</v>
      </c>
      <c r="AC6" s="465">
        <v>0.74576271186440679</v>
      </c>
      <c r="AD6" s="465">
        <v>0.748</v>
      </c>
      <c r="AE6" s="465">
        <v>0.748</v>
      </c>
      <c r="AF6" s="465">
        <v>0.748</v>
      </c>
      <c r="AG6" s="465">
        <v>0.748</v>
      </c>
    </row>
    <row r="7" spans="1:33" s="464" customFormat="1" x14ac:dyDescent="0.2">
      <c r="A7" s="471"/>
      <c r="B7" s="471" t="s">
        <v>115</v>
      </c>
      <c r="C7" s="465">
        <v>0.83904004891470496</v>
      </c>
      <c r="D7" s="465">
        <v>0.8390315480557593</v>
      </c>
      <c r="E7" s="465">
        <v>0.83897719419488592</v>
      </c>
      <c r="F7" s="465">
        <v>0.83904905041672362</v>
      </c>
      <c r="G7" s="465">
        <v>0.8388209920920201</v>
      </c>
      <c r="H7" s="465">
        <v>0.8387833785520491</v>
      </c>
      <c r="I7" s="465">
        <v>0.83779377801929089</v>
      </c>
      <c r="J7" s="465">
        <v>0.83598168596821976</v>
      </c>
      <c r="K7" s="465">
        <v>0.83594566353187039</v>
      </c>
      <c r="L7" s="465">
        <v>0.83597545384812066</v>
      </c>
      <c r="M7" s="465">
        <v>0.83604319225518187</v>
      </c>
      <c r="N7" s="465">
        <v>0.83597104649736231</v>
      </c>
      <c r="O7" s="465">
        <v>0.83604189237992055</v>
      </c>
      <c r="P7" s="465">
        <v>0.83601774042950516</v>
      </c>
      <c r="Q7" s="465">
        <v>0.83601322841829173</v>
      </c>
      <c r="R7" s="465">
        <v>0.83598177575286148</v>
      </c>
      <c r="S7" s="465">
        <v>0.83596859201893081</v>
      </c>
      <c r="T7" s="465">
        <v>0.8359765832889835</v>
      </c>
      <c r="U7" s="465">
        <v>0.83602746962493402</v>
      </c>
      <c r="V7" s="465">
        <v>0.83602484472049687</v>
      </c>
      <c r="W7" s="465">
        <v>0.83600090171325514</v>
      </c>
      <c r="X7" s="465">
        <v>0.83602719875153275</v>
      </c>
      <c r="Y7" s="465">
        <v>0.83597701149425285</v>
      </c>
      <c r="Z7" s="465">
        <v>0.83603113802051154</v>
      </c>
      <c r="AA7" s="465">
        <v>0.83601370946480358</v>
      </c>
      <c r="AB7" s="465">
        <v>0.83605263157894738</v>
      </c>
      <c r="AC7" s="465">
        <v>0.83608962389970654</v>
      </c>
      <c r="AD7" s="465">
        <v>0.83599999999999997</v>
      </c>
      <c r="AE7" s="465">
        <v>0.83599999999999997</v>
      </c>
      <c r="AF7" s="465">
        <v>0.83599999999999997</v>
      </c>
      <c r="AG7" s="465">
        <v>0.83599999999999997</v>
      </c>
    </row>
    <row r="8" spans="1:33" s="464" customFormat="1" x14ac:dyDescent="0.2">
      <c r="A8" s="471"/>
      <c r="B8" s="471" t="s">
        <v>119</v>
      </c>
      <c r="C8" s="23"/>
      <c r="D8" s="23"/>
      <c r="E8" s="23"/>
      <c r="F8" s="23"/>
      <c r="G8" s="23"/>
      <c r="H8" s="23"/>
      <c r="I8" s="23"/>
      <c r="J8" s="23"/>
      <c r="K8" s="23"/>
      <c r="L8" s="23"/>
      <c r="M8" s="23"/>
      <c r="N8" s="23"/>
      <c r="O8" s="23"/>
      <c r="P8" s="465">
        <v>0.88</v>
      </c>
      <c r="Q8" s="465">
        <v>0.88</v>
      </c>
      <c r="R8" s="465">
        <v>0.88</v>
      </c>
      <c r="S8" s="465">
        <v>0.88</v>
      </c>
      <c r="T8" s="465">
        <v>0.86206896551724133</v>
      </c>
      <c r="U8" s="465">
        <v>0.88461538461538458</v>
      </c>
      <c r="V8" s="465">
        <v>0.87878787878787878</v>
      </c>
      <c r="W8" s="465">
        <v>0.88372093023255816</v>
      </c>
      <c r="X8" s="465">
        <v>0.88429752066115708</v>
      </c>
      <c r="Y8" s="465">
        <v>0.88235294117647056</v>
      </c>
      <c r="Z8" s="465">
        <v>0.88148148148148153</v>
      </c>
      <c r="AA8" s="465">
        <v>0.88353413654618473</v>
      </c>
      <c r="AB8" s="465">
        <v>0.88291139240506333</v>
      </c>
      <c r="AC8" s="465">
        <v>0.88209606986899558</v>
      </c>
      <c r="AD8" s="465">
        <v>0.88</v>
      </c>
      <c r="AE8" s="465">
        <v>0.88</v>
      </c>
      <c r="AF8" s="465">
        <v>0.88</v>
      </c>
      <c r="AG8" s="465">
        <v>0.88</v>
      </c>
    </row>
    <row r="9" spans="1:33" s="464" customFormat="1" x14ac:dyDescent="0.2">
      <c r="A9" s="471"/>
      <c r="B9" s="471" t="s">
        <v>17</v>
      </c>
      <c r="C9" s="465">
        <v>0.53502060035314891</v>
      </c>
      <c r="D9" s="465">
        <v>0.53517739025856881</v>
      </c>
      <c r="E9" s="465">
        <v>0.53529772866789438</v>
      </c>
      <c r="F9" s="465">
        <v>0.53485424588086183</v>
      </c>
      <c r="G9" s="465">
        <v>0.53516409912926988</v>
      </c>
      <c r="H9" s="465">
        <v>0.53499327052489909</v>
      </c>
      <c r="I9" s="465">
        <v>0.53510565780504427</v>
      </c>
      <c r="J9" s="465">
        <v>0.53500000000000003</v>
      </c>
      <c r="K9" s="465">
        <v>0.53491827637444278</v>
      </c>
      <c r="L9" s="465">
        <v>0.53461217681401163</v>
      </c>
      <c r="M9" s="465">
        <v>0.53448275862068961</v>
      </c>
      <c r="N9" s="465">
        <v>0.53457172342621262</v>
      </c>
      <c r="O9" s="465">
        <v>0.5346851654215582</v>
      </c>
      <c r="P9" s="465">
        <v>0.53479853479853479</v>
      </c>
      <c r="Q9" s="465">
        <v>0.5350553505535055</v>
      </c>
      <c r="R9" s="465">
        <v>0.53479381443298968</v>
      </c>
      <c r="S9" s="465">
        <v>0.5348525469168901</v>
      </c>
      <c r="T9" s="465">
        <v>0.53418124006359302</v>
      </c>
      <c r="U9" s="465">
        <v>0.5353218210361067</v>
      </c>
      <c r="V9" s="465">
        <v>0.53543307086614178</v>
      </c>
      <c r="W9" s="465">
        <v>0.53535353535353536</v>
      </c>
      <c r="X9" s="465">
        <v>0.53544776119402981</v>
      </c>
      <c r="Y9" s="465">
        <v>0.53510436432637576</v>
      </c>
      <c r="Z9" s="465">
        <v>0.53643724696356276</v>
      </c>
      <c r="AA9" s="465">
        <v>0.53403141361256545</v>
      </c>
      <c r="AB9" s="465">
        <v>0.53453453453453459</v>
      </c>
      <c r="AC9" s="465">
        <v>0.53481012658227844</v>
      </c>
      <c r="AD9" s="465">
        <v>0.53600000000000003</v>
      </c>
      <c r="AE9" s="465">
        <v>0.53600000000000003</v>
      </c>
      <c r="AF9" s="465">
        <v>0.53600000000000003</v>
      </c>
      <c r="AG9" s="465">
        <v>0.53600000000000003</v>
      </c>
    </row>
    <row r="10" spans="1:33" x14ac:dyDescent="0.2">
      <c r="A10" s="21"/>
      <c r="B10" s="2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1:33" x14ac:dyDescent="0.2">
      <c r="A11"/>
      <c r="B11"/>
      <c r="C11"/>
      <c r="D11"/>
      <c r="E11"/>
      <c r="F11"/>
      <c r="G11"/>
      <c r="H11"/>
      <c r="I11"/>
      <c r="J11"/>
      <c r="K11"/>
      <c r="L11"/>
      <c r="M11"/>
      <c r="N11"/>
      <c r="O11"/>
      <c r="P11"/>
      <c r="Q11"/>
      <c r="R11"/>
      <c r="S11"/>
      <c r="T11"/>
      <c r="U11"/>
      <c r="V11"/>
      <c r="W11"/>
      <c r="X11"/>
      <c r="Y11"/>
      <c r="Z11"/>
      <c r="AA11"/>
      <c r="AB11"/>
      <c r="AC11"/>
      <c r="AD11"/>
      <c r="AE11"/>
      <c r="AF11"/>
    </row>
    <row r="12" spans="1:33" s="464" customFormat="1" x14ac:dyDescent="0.2">
      <c r="A12"/>
      <c r="B12"/>
      <c r="C12"/>
      <c r="D12"/>
      <c r="E12"/>
      <c r="F12"/>
      <c r="G12"/>
      <c r="H12"/>
      <c r="I12"/>
      <c r="J12"/>
      <c r="K12"/>
      <c r="L12"/>
      <c r="M12"/>
      <c r="N12"/>
      <c r="O12"/>
      <c r="P12"/>
      <c r="Q12"/>
      <c r="R12"/>
      <c r="S12"/>
      <c r="T12"/>
      <c r="U12"/>
      <c r="V12"/>
      <c r="W12"/>
      <c r="X12"/>
      <c r="Y12"/>
      <c r="Z12"/>
      <c r="AA12"/>
      <c r="AB12"/>
      <c r="AC12"/>
      <c r="AD12"/>
      <c r="AE12"/>
      <c r="AF12"/>
    </row>
    <row r="13" spans="1:33" x14ac:dyDescent="0.2">
      <c r="A13"/>
      <c r="B13"/>
      <c r="C13"/>
      <c r="D13"/>
      <c r="E13"/>
      <c r="F13"/>
      <c r="G13"/>
      <c r="H13"/>
      <c r="I13"/>
      <c r="J13"/>
      <c r="K13"/>
      <c r="L13"/>
      <c r="M13"/>
      <c r="N13"/>
      <c r="O13"/>
      <c r="P13"/>
      <c r="Q13"/>
      <c r="R13"/>
      <c r="S13"/>
      <c r="T13"/>
      <c r="U13"/>
      <c r="V13"/>
      <c r="W13"/>
      <c r="X13"/>
      <c r="Y13"/>
      <c r="Z13"/>
      <c r="AA13"/>
      <c r="AB13"/>
      <c r="AC13"/>
      <c r="AD13"/>
      <c r="AE13"/>
      <c r="AF13"/>
    </row>
    <row r="14" spans="1:33" x14ac:dyDescent="0.2">
      <c r="A14"/>
      <c r="B14"/>
      <c r="C14"/>
      <c r="D14"/>
      <c r="E14"/>
      <c r="F14"/>
      <c r="G14"/>
      <c r="H14"/>
      <c r="I14"/>
      <c r="J14"/>
      <c r="K14"/>
      <c r="L14"/>
      <c r="M14"/>
      <c r="N14"/>
      <c r="O14"/>
      <c r="P14"/>
      <c r="Q14"/>
      <c r="R14"/>
      <c r="S14"/>
      <c r="T14"/>
      <c r="U14"/>
      <c r="V14"/>
      <c r="W14"/>
      <c r="X14"/>
      <c r="Y14"/>
      <c r="Z14"/>
      <c r="AA14"/>
      <c r="AB14"/>
      <c r="AC14"/>
      <c r="AD14"/>
      <c r="AE14"/>
      <c r="AF14"/>
    </row>
    <row r="15" spans="1:33" x14ac:dyDescent="0.2">
      <c r="A15"/>
      <c r="B15"/>
      <c r="C15"/>
      <c r="D15"/>
      <c r="E15"/>
      <c r="F15"/>
      <c r="G15"/>
      <c r="H15"/>
      <c r="I15"/>
      <c r="J15"/>
      <c r="K15"/>
      <c r="L15"/>
      <c r="M15"/>
      <c r="N15"/>
      <c r="O15"/>
      <c r="P15"/>
      <c r="Q15"/>
      <c r="R15"/>
      <c r="S15"/>
      <c r="T15"/>
      <c r="U15"/>
      <c r="V15"/>
      <c r="W15"/>
      <c r="X15"/>
      <c r="Y15"/>
      <c r="Z15"/>
      <c r="AA15"/>
      <c r="AB15"/>
      <c r="AC15"/>
      <c r="AD15"/>
      <c r="AE15"/>
      <c r="AF15"/>
    </row>
    <row r="16" spans="1:33" x14ac:dyDescent="0.2">
      <c r="A16"/>
      <c r="B16"/>
      <c r="C16"/>
      <c r="D16"/>
      <c r="E16"/>
      <c r="F16"/>
      <c r="G16"/>
      <c r="H16"/>
      <c r="I16"/>
      <c r="J16"/>
      <c r="K16"/>
      <c r="L16"/>
      <c r="M16"/>
      <c r="N16"/>
      <c r="O16"/>
      <c r="P16"/>
      <c r="Q16"/>
      <c r="R16"/>
      <c r="S16"/>
      <c r="T16"/>
      <c r="U16"/>
      <c r="V16"/>
      <c r="W16"/>
      <c r="X16"/>
      <c r="Y16"/>
      <c r="Z16"/>
      <c r="AA16"/>
      <c r="AB16"/>
      <c r="AC16"/>
      <c r="AD16"/>
      <c r="AE16"/>
      <c r="AF16"/>
    </row>
    <row r="17" spans="1:32" s="464" customFormat="1" x14ac:dyDescent="0.2">
      <c r="A17"/>
      <c r="B17"/>
      <c r="C17"/>
      <c r="D17"/>
      <c r="E17"/>
      <c r="F17"/>
      <c r="G17"/>
      <c r="H17"/>
      <c r="I17"/>
      <c r="J17"/>
      <c r="K17"/>
      <c r="L17"/>
      <c r="M17"/>
      <c r="N17"/>
      <c r="O17"/>
      <c r="P17"/>
      <c r="Q17"/>
      <c r="R17"/>
      <c r="S17"/>
      <c r="T17"/>
      <c r="U17"/>
      <c r="V17"/>
      <c r="W17"/>
      <c r="X17"/>
      <c r="Y17"/>
      <c r="Z17"/>
      <c r="AA17"/>
      <c r="AB17"/>
      <c r="AC17"/>
      <c r="AD17"/>
      <c r="AE17"/>
      <c r="AF17"/>
    </row>
    <row r="18" spans="1:32" x14ac:dyDescent="0.2">
      <c r="A18"/>
      <c r="B18"/>
      <c r="C18"/>
      <c r="D18"/>
      <c r="E18"/>
      <c r="F18"/>
      <c r="G18"/>
      <c r="H18"/>
      <c r="I18"/>
      <c r="J18"/>
      <c r="K18"/>
      <c r="L18"/>
      <c r="M18"/>
      <c r="N18"/>
      <c r="O18"/>
      <c r="P18"/>
      <c r="Q18"/>
      <c r="R18"/>
      <c r="S18"/>
      <c r="T18"/>
      <c r="U18"/>
      <c r="V18"/>
      <c r="W18"/>
      <c r="X18"/>
      <c r="Y18"/>
      <c r="Z18"/>
      <c r="AA18"/>
      <c r="AB18"/>
      <c r="AC18"/>
      <c r="AD18"/>
      <c r="AE18"/>
    </row>
    <row r="19" spans="1:32" x14ac:dyDescent="0.2">
      <c r="A19"/>
      <c r="B19"/>
      <c r="C19"/>
      <c r="D19"/>
      <c r="E19"/>
      <c r="F19"/>
      <c r="G19"/>
      <c r="H19"/>
      <c r="I19"/>
      <c r="J19"/>
      <c r="K19"/>
      <c r="L19"/>
      <c r="M19"/>
      <c r="N19"/>
      <c r="O19"/>
      <c r="P19"/>
      <c r="Q19"/>
      <c r="R19"/>
      <c r="S19"/>
      <c r="T19"/>
      <c r="U19"/>
      <c r="V19"/>
      <c r="W19"/>
      <c r="X19"/>
      <c r="Y19"/>
      <c r="Z19"/>
      <c r="AA19"/>
      <c r="AB19"/>
      <c r="AC19"/>
      <c r="AD19"/>
      <c r="AE19"/>
    </row>
    <row r="20" spans="1:32" s="464" customFormat="1" x14ac:dyDescent="0.2">
      <c r="A20"/>
      <c r="B20"/>
      <c r="C20"/>
      <c r="D20"/>
      <c r="E20"/>
      <c r="F20"/>
      <c r="G20"/>
      <c r="H20"/>
      <c r="I20"/>
      <c r="J20"/>
      <c r="K20"/>
      <c r="L20"/>
      <c r="M20"/>
      <c r="N20"/>
      <c r="O20"/>
      <c r="P20"/>
      <c r="Q20"/>
      <c r="R20"/>
      <c r="S20"/>
      <c r="T20"/>
      <c r="U20"/>
      <c r="V20"/>
      <c r="W20"/>
      <c r="X20"/>
      <c r="Y20"/>
      <c r="Z20"/>
      <c r="AA20"/>
      <c r="AB20"/>
      <c r="AC20"/>
      <c r="AD20"/>
      <c r="AE20"/>
    </row>
    <row r="21" spans="1:32" x14ac:dyDescent="0.2">
      <c r="A21"/>
      <c r="B21"/>
      <c r="C21"/>
      <c r="D21"/>
      <c r="E21"/>
      <c r="F21"/>
      <c r="G21"/>
      <c r="H21"/>
      <c r="I21"/>
      <c r="J21"/>
      <c r="K21"/>
      <c r="L21"/>
      <c r="M21"/>
      <c r="N21"/>
      <c r="O21"/>
      <c r="P21"/>
      <c r="Q21"/>
      <c r="R21"/>
      <c r="S21"/>
      <c r="T21"/>
      <c r="U21"/>
      <c r="V21"/>
      <c r="W21"/>
      <c r="X21"/>
      <c r="Y21"/>
      <c r="Z21"/>
      <c r="AA21"/>
      <c r="AB21"/>
      <c r="AC21"/>
      <c r="AD21"/>
      <c r="AE21"/>
    </row>
    <row r="22" spans="1:32" x14ac:dyDescent="0.2">
      <c r="A22"/>
      <c r="B22"/>
      <c r="C22"/>
      <c r="D22"/>
      <c r="E22"/>
      <c r="F22"/>
      <c r="G22"/>
      <c r="H22"/>
      <c r="I22"/>
      <c r="J22"/>
      <c r="K22"/>
      <c r="L22"/>
      <c r="M22"/>
      <c r="N22"/>
      <c r="O22"/>
      <c r="P22"/>
      <c r="Q22"/>
      <c r="R22"/>
      <c r="S22"/>
      <c r="T22"/>
      <c r="U22"/>
      <c r="V22"/>
      <c r="W22"/>
      <c r="X22"/>
      <c r="Y22"/>
      <c r="Z22"/>
      <c r="AA22"/>
      <c r="AB22"/>
      <c r="AC22"/>
      <c r="AD22"/>
      <c r="AE22"/>
    </row>
    <row r="23" spans="1:32" x14ac:dyDescent="0.2">
      <c r="A23"/>
      <c r="B23"/>
      <c r="C23"/>
      <c r="D23"/>
      <c r="E23"/>
      <c r="F23"/>
      <c r="G23"/>
      <c r="H23"/>
      <c r="I23"/>
      <c r="J23"/>
      <c r="K23"/>
      <c r="L23"/>
      <c r="M23"/>
      <c r="N23"/>
      <c r="O23"/>
      <c r="P23"/>
      <c r="Q23"/>
      <c r="R23"/>
      <c r="S23"/>
      <c r="T23"/>
      <c r="U23"/>
      <c r="V23"/>
      <c r="W23"/>
      <c r="X23"/>
      <c r="Y23"/>
      <c r="Z23"/>
      <c r="AA23"/>
      <c r="AB23"/>
      <c r="AC23"/>
      <c r="AD23"/>
      <c r="AE23"/>
    </row>
    <row r="24" spans="1:32" x14ac:dyDescent="0.2">
      <c r="A24"/>
      <c r="B24"/>
      <c r="C24"/>
      <c r="D24"/>
      <c r="E24"/>
      <c r="F24"/>
      <c r="G24"/>
      <c r="H24"/>
      <c r="I24"/>
      <c r="J24"/>
      <c r="K24"/>
      <c r="L24"/>
      <c r="M24"/>
      <c r="N24"/>
      <c r="O24"/>
      <c r="P24"/>
      <c r="Q24"/>
      <c r="R24"/>
      <c r="S24"/>
      <c r="T24"/>
      <c r="U24"/>
      <c r="V24"/>
      <c r="W24"/>
      <c r="X24"/>
      <c r="Y24"/>
      <c r="Z24"/>
      <c r="AA24"/>
      <c r="AB24"/>
      <c r="AC24"/>
      <c r="AD24"/>
      <c r="AE24"/>
    </row>
    <row r="25" spans="1:32" x14ac:dyDescent="0.2">
      <c r="A25"/>
      <c r="B25"/>
      <c r="C25"/>
      <c r="D25"/>
      <c r="E25"/>
      <c r="F25"/>
      <c r="G25"/>
      <c r="H25"/>
      <c r="I25"/>
      <c r="J25"/>
      <c r="K25"/>
      <c r="L25"/>
      <c r="M25"/>
      <c r="N25"/>
      <c r="O25"/>
      <c r="P25"/>
      <c r="Q25"/>
      <c r="R25"/>
      <c r="S25"/>
      <c r="T25"/>
      <c r="U25"/>
      <c r="V25"/>
      <c r="W25"/>
      <c r="X25"/>
      <c r="Y25"/>
      <c r="Z25"/>
      <c r="AA25"/>
      <c r="AB25"/>
      <c r="AC25"/>
      <c r="AD25"/>
      <c r="AE25"/>
    </row>
    <row r="26" spans="1:32" x14ac:dyDescent="0.2">
      <c r="A26"/>
      <c r="B26"/>
      <c r="C26"/>
      <c r="D26"/>
      <c r="E26"/>
      <c r="F26"/>
      <c r="G26"/>
      <c r="H26"/>
      <c r="I26"/>
      <c r="J26"/>
      <c r="K26"/>
      <c r="L26"/>
      <c r="M26"/>
      <c r="N26"/>
      <c r="O26"/>
      <c r="P26"/>
      <c r="Q26"/>
      <c r="R26"/>
      <c r="S26"/>
      <c r="T26"/>
      <c r="U26"/>
      <c r="V26"/>
      <c r="W26"/>
      <c r="X26"/>
      <c r="Y26"/>
      <c r="Z26"/>
      <c r="AA26"/>
      <c r="AB26"/>
      <c r="AC26"/>
      <c r="AD26"/>
      <c r="AE26"/>
    </row>
  </sheetData>
  <mergeCells count="1">
    <mergeCell ref="A1:C1"/>
  </mergeCells>
  <hyperlinks>
    <hyperlink ref="A1" location="Inhoud!A1" display="Home" xr:uid="{00000000-0004-0000-0400-000000000000}"/>
    <hyperlink ref="A1:B1" location="Contents!A1" display="To table of contents" xr:uid="{00000000-0004-0000-0400-000001000000}"/>
  </hyperlinks>
  <pageMargins left="0.72" right="0.42" top="0.35" bottom="0.41" header="0.25" footer="0.34"/>
  <pageSetup paperSize="9" scale="49" orientation="landscape" r:id="rId1"/>
  <headerFooter alignWithMargins="0"/>
  <customProperties>
    <customPr name="EpmWorksheetKeyString_GU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C7DD-2616-4E5F-B68D-EC57F48A245E}">
  <sheetPr codeName="Blad50">
    <tabColor theme="4" tint="0.79998168889431442"/>
    <pageSetUpPr fitToPage="1"/>
  </sheetPr>
  <dimension ref="A1:H75"/>
  <sheetViews>
    <sheetView zoomScale="80" zoomScaleNormal="80" workbookViewId="0">
      <selection activeCell="B7" sqref="B7:J7"/>
    </sheetView>
  </sheetViews>
  <sheetFormatPr defaultColWidth="10.6640625" defaultRowHeight="11.25" x14ac:dyDescent="0.2"/>
  <cols>
    <col min="1" max="1" width="10.83203125" style="39" customWidth="1"/>
    <col min="2" max="7" width="20.6640625" style="39" customWidth="1"/>
    <col min="8" max="8" width="11.33203125" style="39" customWidth="1"/>
    <col min="9" max="16384" width="10.6640625" style="39"/>
  </cols>
  <sheetData>
    <row r="1" spans="1:8" ht="36" customHeight="1" x14ac:dyDescent="0.2">
      <c r="A1" s="1402" t="s">
        <v>2</v>
      </c>
      <c r="B1" s="1402"/>
      <c r="C1" s="1402"/>
    </row>
    <row r="2" spans="1:8" ht="20.25" x14ac:dyDescent="0.3">
      <c r="A2" s="482" t="s">
        <v>1213</v>
      </c>
      <c r="B2" s="26"/>
      <c r="C2" s="821"/>
      <c r="D2" s="822"/>
      <c r="E2" s="821"/>
      <c r="F2" s="821"/>
      <c r="G2" s="821"/>
    </row>
    <row r="3" spans="1:8" ht="12.75" x14ac:dyDescent="0.2">
      <c r="A3" s="593"/>
      <c r="B3" s="594" t="s">
        <v>1214</v>
      </c>
      <c r="C3" s="59"/>
      <c r="D3" s="59"/>
      <c r="E3" s="59"/>
      <c r="F3" s="59"/>
      <c r="G3" s="59"/>
      <c r="H3" s="60"/>
    </row>
    <row r="4" spans="1:8" ht="12.75" x14ac:dyDescent="0.2">
      <c r="A4" s="595"/>
      <c r="B4" s="594" t="s">
        <v>1215</v>
      </c>
      <c r="C4" s="820"/>
      <c r="D4" s="820"/>
      <c r="E4" s="820"/>
      <c r="F4" s="636"/>
      <c r="G4" s="594" t="s">
        <v>1216</v>
      </c>
      <c r="H4" s="636"/>
    </row>
    <row r="5" spans="1:8" ht="12.75" x14ac:dyDescent="0.2">
      <c r="A5" s="595"/>
      <c r="B5" s="706" t="s">
        <v>1217</v>
      </c>
      <c r="C5" s="706" t="s">
        <v>1218</v>
      </c>
      <c r="D5" s="706" t="s">
        <v>1219</v>
      </c>
      <c r="E5" s="706" t="s">
        <v>1220</v>
      </c>
      <c r="F5" s="706" t="s">
        <v>1221</v>
      </c>
      <c r="G5" s="819" t="s">
        <v>55</v>
      </c>
      <c r="H5" s="596" t="s">
        <v>1222</v>
      </c>
    </row>
    <row r="6" spans="1:8" ht="12.75" x14ac:dyDescent="0.2">
      <c r="A6" s="597"/>
      <c r="B6" s="818"/>
      <c r="C6" s="818"/>
      <c r="D6" s="818"/>
      <c r="E6" s="818"/>
      <c r="F6" s="818"/>
      <c r="G6" s="817"/>
      <c r="H6" s="598" t="s">
        <v>1223</v>
      </c>
    </row>
    <row r="7" spans="1:8" ht="12.75" x14ac:dyDescent="0.2">
      <c r="A7" s="599"/>
      <c r="B7" s="600" t="s">
        <v>1048</v>
      </c>
      <c r="C7" s="707"/>
      <c r="D7" s="707"/>
      <c r="E7" s="707"/>
      <c r="F7" s="707"/>
      <c r="G7" s="26"/>
      <c r="H7" s="707"/>
    </row>
    <row r="8" spans="1:8" x14ac:dyDescent="0.2">
      <c r="A8" s="599"/>
      <c r="B8" s="599"/>
      <c r="H8" s="602"/>
    </row>
    <row r="9" spans="1:8" ht="12.75" x14ac:dyDescent="0.2">
      <c r="A9" s="603">
        <v>1990</v>
      </c>
      <c r="B9" s="816">
        <v>11.557839683386668</v>
      </c>
      <c r="C9" s="815">
        <v>23.930775742889836</v>
      </c>
      <c r="D9" s="815">
        <v>19.287600659512449</v>
      </c>
      <c r="E9" s="815">
        <v>29.82909395235334</v>
      </c>
      <c r="F9" s="815">
        <v>9.002728574999999</v>
      </c>
      <c r="G9" s="815">
        <v>8.0450703007919753</v>
      </c>
      <c r="H9" s="814">
        <v>2.4112644816</v>
      </c>
    </row>
    <row r="10" spans="1:8" ht="12.75" x14ac:dyDescent="0.2">
      <c r="A10" s="603">
        <v>1991</v>
      </c>
      <c r="B10" s="816">
        <v>11.821989954106668</v>
      </c>
      <c r="C10" s="815">
        <v>24.442055588837789</v>
      </c>
      <c r="D10" s="815">
        <v>19.506077651322947</v>
      </c>
      <c r="E10" s="815">
        <v>29.906148629570005</v>
      </c>
      <c r="F10" s="815">
        <v>9.1905113699999958</v>
      </c>
      <c r="G10" s="815">
        <v>8.3912398916974329</v>
      </c>
      <c r="H10" s="814">
        <v>2.5002316397999991</v>
      </c>
    </row>
    <row r="11" spans="1:8" ht="12.75" x14ac:dyDescent="0.2">
      <c r="A11" s="603">
        <v>1992</v>
      </c>
      <c r="B11" s="816">
        <v>12.832246993601702</v>
      </c>
      <c r="C11" s="815">
        <v>26.49750235398259</v>
      </c>
      <c r="D11" s="815">
        <v>20.969263828349643</v>
      </c>
      <c r="E11" s="815">
        <v>31.908263907566667</v>
      </c>
      <c r="F11" s="815">
        <v>9.958874999999999</v>
      </c>
      <c r="G11" s="815">
        <v>8.8539220045774147</v>
      </c>
      <c r="H11" s="814">
        <v>2.6111861793000015</v>
      </c>
    </row>
    <row r="12" spans="1:8" ht="12.75" x14ac:dyDescent="0.2">
      <c r="A12" s="603">
        <v>1993</v>
      </c>
      <c r="B12" s="816">
        <v>14.478069802068358</v>
      </c>
      <c r="C12" s="815">
        <v>29.869744503043908</v>
      </c>
      <c r="D12" s="815">
        <v>23.493668629683778</v>
      </c>
      <c r="E12" s="815">
        <v>35.551544637303344</v>
      </c>
      <c r="F12" s="815">
        <v>11.223040087499999</v>
      </c>
      <c r="G12" s="815">
        <v>8.7328597095258971</v>
      </c>
      <c r="H12" s="814">
        <v>2.5033761069000002</v>
      </c>
    </row>
    <row r="13" spans="1:8" ht="12.75" x14ac:dyDescent="0.2">
      <c r="A13" s="603">
        <v>1994</v>
      </c>
      <c r="B13" s="816">
        <v>15.873996618163405</v>
      </c>
      <c r="C13" s="815">
        <v>32.723717832926667</v>
      </c>
      <c r="D13" s="815">
        <v>25.600430665379722</v>
      </c>
      <c r="E13" s="815">
        <v>38.548934124766667</v>
      </c>
      <c r="F13" s="815">
        <v>12.291741689999998</v>
      </c>
      <c r="G13" s="815">
        <v>8.5515112405944969</v>
      </c>
      <c r="H13" s="814">
        <v>2.5397358642000007</v>
      </c>
    </row>
    <row r="14" spans="1:8" ht="12.75" x14ac:dyDescent="0.2">
      <c r="A14" s="603">
        <v>1995</v>
      </c>
      <c r="B14" s="816">
        <v>17.073206080750065</v>
      </c>
      <c r="C14" s="815">
        <v>35.171038691511015</v>
      </c>
      <c r="D14" s="815">
        <v>27.379272678627974</v>
      </c>
      <c r="E14" s="815">
        <v>41.039116489300021</v>
      </c>
      <c r="F14" s="815">
        <v>13.207825349999998</v>
      </c>
      <c r="G14" s="815">
        <v>8.6880898072434523</v>
      </c>
      <c r="H14" s="814">
        <v>2.5757097065999988</v>
      </c>
    </row>
    <row r="15" spans="1:8" ht="12.75" x14ac:dyDescent="0.2">
      <c r="A15" s="603">
        <v>1996</v>
      </c>
      <c r="B15" s="816">
        <v>18.86521032889334</v>
      </c>
      <c r="C15" s="815">
        <v>38.588725120212487</v>
      </c>
      <c r="D15" s="815">
        <v>30.018819620929786</v>
      </c>
      <c r="E15" s="815">
        <v>45.14185342863999</v>
      </c>
      <c r="F15" s="815">
        <v>14.420826629999999</v>
      </c>
      <c r="G15" s="815">
        <v>8.3570039450878486</v>
      </c>
      <c r="H15" s="814">
        <v>2.3100725298000002</v>
      </c>
    </row>
    <row r="16" spans="1:8" ht="12.75" x14ac:dyDescent="0.2">
      <c r="A16" s="603">
        <v>1997</v>
      </c>
      <c r="B16" s="816">
        <v>20.107551019826666</v>
      </c>
      <c r="C16" s="815">
        <v>41.369562815062373</v>
      </c>
      <c r="D16" s="815">
        <v>32.212851377230201</v>
      </c>
      <c r="E16" s="815">
        <v>48.594315949913302</v>
      </c>
      <c r="F16" s="815">
        <v>15.442130609999998</v>
      </c>
      <c r="G16" s="815">
        <v>8.3805039168977</v>
      </c>
      <c r="H16" s="814">
        <v>2.3899839623999997</v>
      </c>
    </row>
    <row r="17" spans="1:8" ht="12.75" x14ac:dyDescent="0.2">
      <c r="A17" s="603">
        <v>1998</v>
      </c>
      <c r="B17" s="816">
        <v>20.358407940787796</v>
      </c>
      <c r="C17" s="815">
        <v>42.290893445435501</v>
      </c>
      <c r="D17" s="815">
        <v>32.930543989444232</v>
      </c>
      <c r="E17" s="815">
        <v>46.971910492316653</v>
      </c>
      <c r="F17" s="815">
        <v>16.00591167</v>
      </c>
      <c r="G17" s="815">
        <v>9.0774633507711027</v>
      </c>
      <c r="H17" s="814">
        <v>2.1444528561000018</v>
      </c>
    </row>
    <row r="18" spans="1:8" ht="12.75" x14ac:dyDescent="0.2">
      <c r="A18" s="603">
        <v>1999</v>
      </c>
      <c r="B18" s="816">
        <v>21.05401580129093</v>
      </c>
      <c r="C18" s="815">
        <v>44.04139528655007</v>
      </c>
      <c r="D18" s="815">
        <v>34.382455290911011</v>
      </c>
      <c r="E18" s="815">
        <v>48.522464033733314</v>
      </c>
      <c r="F18" s="815">
        <v>16.952869079999999</v>
      </c>
      <c r="G18" s="815">
        <v>9.5309314835332106</v>
      </c>
      <c r="H18" s="814">
        <v>2.2233771918000009</v>
      </c>
    </row>
    <row r="19" spans="1:8" ht="12.75" x14ac:dyDescent="0.2">
      <c r="A19" s="603">
        <v>2000</v>
      </c>
      <c r="B19" s="816">
        <v>21.813473864075185</v>
      </c>
      <c r="C19" s="815">
        <v>45.646506100165752</v>
      </c>
      <c r="D19" s="815">
        <v>35.61599952749863</v>
      </c>
      <c r="E19" s="815">
        <v>50.260130290083332</v>
      </c>
      <c r="F19" s="815">
        <v>17.611072597499994</v>
      </c>
      <c r="G19" s="815">
        <v>10.425370229790712</v>
      </c>
      <c r="H19" s="814">
        <v>2.0410168796999986</v>
      </c>
    </row>
    <row r="20" spans="1:8" ht="12.75" x14ac:dyDescent="0.2">
      <c r="A20" s="603">
        <v>2001</v>
      </c>
      <c r="B20" s="816">
        <v>22.28131111814043</v>
      </c>
      <c r="C20" s="815">
        <v>46.761155723996438</v>
      </c>
      <c r="D20" s="815">
        <v>36.470196628290211</v>
      </c>
      <c r="E20" s="815">
        <v>51.507650275533322</v>
      </c>
      <c r="F20" s="815">
        <v>18.023425897500005</v>
      </c>
      <c r="G20" s="815">
        <v>9.5417970374403787</v>
      </c>
      <c r="H20" s="814">
        <v>1.8775893114000002</v>
      </c>
    </row>
    <row r="21" spans="1:8" ht="12.75" x14ac:dyDescent="0.2">
      <c r="A21" s="603">
        <v>2002</v>
      </c>
      <c r="B21" s="816">
        <v>22.738854031997704</v>
      </c>
      <c r="C21" s="815">
        <v>47.910238800637778</v>
      </c>
      <c r="D21" s="815">
        <v>37.398805018907652</v>
      </c>
      <c r="E21" s="815">
        <v>53.385462258149964</v>
      </c>
      <c r="F21" s="815">
        <v>18.341724540000012</v>
      </c>
      <c r="G21" s="815">
        <v>8.7525439287910007</v>
      </c>
      <c r="H21" s="814">
        <v>1.9028247854999993</v>
      </c>
    </row>
    <row r="22" spans="1:8" ht="12.75" x14ac:dyDescent="0.2">
      <c r="A22" s="603">
        <v>2003</v>
      </c>
      <c r="B22" s="816">
        <v>23.275220831577037</v>
      </c>
      <c r="C22" s="815">
        <v>48.606550964506091</v>
      </c>
      <c r="D22" s="815">
        <v>37.542356640237564</v>
      </c>
      <c r="E22" s="815">
        <v>85.745757535999942</v>
      </c>
      <c r="F22" s="815">
        <v>18.309181447499999</v>
      </c>
      <c r="G22" s="815">
        <v>8.8672554884588273</v>
      </c>
      <c r="H22" s="814">
        <v>1.690597187999999</v>
      </c>
    </row>
    <row r="23" spans="1:8" ht="12.75" x14ac:dyDescent="0.2">
      <c r="A23" s="603">
        <v>2004</v>
      </c>
      <c r="B23" s="816">
        <v>24.032990479476375</v>
      </c>
      <c r="C23" s="815">
        <v>50.275597432404027</v>
      </c>
      <c r="D23" s="815">
        <v>38.652720913414726</v>
      </c>
      <c r="E23" s="815">
        <v>88.337037274139277</v>
      </c>
      <c r="F23" s="815">
        <v>19.001048227500007</v>
      </c>
      <c r="G23" s="815">
        <v>11.093151084411591</v>
      </c>
      <c r="H23" s="814">
        <v>1.4863349481000003</v>
      </c>
    </row>
    <row r="24" spans="1:8" ht="12.75" x14ac:dyDescent="0.2">
      <c r="A24" s="603">
        <v>2005</v>
      </c>
      <c r="B24" s="816">
        <v>24.799085783725594</v>
      </c>
      <c r="C24" s="815">
        <v>51.637792508953453</v>
      </c>
      <c r="D24" s="815">
        <v>39.523589925536939</v>
      </c>
      <c r="E24" s="815">
        <v>91.565536388635778</v>
      </c>
      <c r="F24" s="815">
        <v>19.361376555000003</v>
      </c>
      <c r="G24" s="815">
        <v>12.423995427352926</v>
      </c>
      <c r="H24" s="814">
        <v>1.4666390898000004</v>
      </c>
    </row>
    <row r="25" spans="1:8" ht="12.75" x14ac:dyDescent="0.2">
      <c r="A25" s="603">
        <v>2006</v>
      </c>
      <c r="B25" s="816">
        <v>25.021972215643036</v>
      </c>
      <c r="C25" s="815">
        <v>52.187738212255411</v>
      </c>
      <c r="D25" s="815">
        <v>39.961578532431837</v>
      </c>
      <c r="E25" s="815">
        <v>93.760162528139332</v>
      </c>
      <c r="F25" s="815">
        <v>19.965992887499993</v>
      </c>
      <c r="G25" s="815">
        <v>14.699488999576719</v>
      </c>
      <c r="H25" s="814">
        <v>1.5056388396</v>
      </c>
    </row>
    <row r="26" spans="1:8" ht="12.75" x14ac:dyDescent="0.2">
      <c r="A26" s="604">
        <v>2007</v>
      </c>
      <c r="B26" s="816">
        <v>25.660367719349207</v>
      </c>
      <c r="C26" s="815">
        <v>53.287231325651597</v>
      </c>
      <c r="D26" s="815">
        <v>40.696708199906915</v>
      </c>
      <c r="E26" s="815">
        <v>92.624921853017881</v>
      </c>
      <c r="F26" s="815">
        <v>20.552720835000002</v>
      </c>
      <c r="G26" s="815">
        <v>15.334120270607762</v>
      </c>
      <c r="H26" s="814">
        <v>1.4827792562999997</v>
      </c>
    </row>
    <row r="27" spans="1:8" ht="12.75" x14ac:dyDescent="0.2">
      <c r="A27" s="604">
        <v>2008</v>
      </c>
      <c r="B27" s="816">
        <v>25.556860961295609</v>
      </c>
      <c r="C27" s="815">
        <v>53.022145153947911</v>
      </c>
      <c r="D27" s="815">
        <v>40.403788172660008</v>
      </c>
      <c r="E27" s="815">
        <v>95.467183119757223</v>
      </c>
      <c r="F27" s="815">
        <v>20.394351172499995</v>
      </c>
      <c r="G27" s="815">
        <v>15.818440352690207</v>
      </c>
      <c r="H27" s="814">
        <v>1.6346345033999996</v>
      </c>
    </row>
    <row r="28" spans="1:8" ht="12.75" x14ac:dyDescent="0.2">
      <c r="A28" s="604">
        <v>2009</v>
      </c>
      <c r="B28" s="816">
        <v>23.372871824147882</v>
      </c>
      <c r="C28" s="815">
        <v>48.46936327352411</v>
      </c>
      <c r="D28" s="815">
        <v>36.850269842920717</v>
      </c>
      <c r="E28" s="815">
        <v>84.123388143914482</v>
      </c>
      <c r="F28" s="815">
        <v>19.117279807499997</v>
      </c>
      <c r="G28" s="815">
        <v>14.283061935482911</v>
      </c>
      <c r="H28" s="814">
        <v>1.7262703253999998</v>
      </c>
    </row>
    <row r="29" spans="1:8" ht="12.75" x14ac:dyDescent="0.2">
      <c r="A29" s="603">
        <v>2010</v>
      </c>
      <c r="B29" s="816">
        <v>24.123908095569188</v>
      </c>
      <c r="C29" s="815">
        <v>49.719318126318235</v>
      </c>
      <c r="D29" s="815">
        <v>37.492484957505354</v>
      </c>
      <c r="E29" s="815">
        <v>84.803819514817931</v>
      </c>
      <c r="F29" s="815">
        <v>20.285796067499998</v>
      </c>
      <c r="G29" s="815">
        <v>15.802693236528299</v>
      </c>
      <c r="H29" s="814">
        <v>1.6319358383999998</v>
      </c>
    </row>
    <row r="30" spans="1:8" ht="12.75" x14ac:dyDescent="0.2">
      <c r="A30" s="604">
        <v>2011</v>
      </c>
      <c r="B30" s="816">
        <v>25.756692122968364</v>
      </c>
      <c r="C30" s="815">
        <v>53.311790198285614</v>
      </c>
      <c r="D30" s="815">
        <v>40.226691506603181</v>
      </c>
      <c r="E30" s="815">
        <v>94.094239619199897</v>
      </c>
      <c r="F30" s="815">
        <v>19.57899098666665</v>
      </c>
      <c r="G30" s="815">
        <v>15.758978932117344</v>
      </c>
      <c r="H30" s="814">
        <v>1.5208866983999993</v>
      </c>
    </row>
    <row r="31" spans="1:8" ht="12.75" x14ac:dyDescent="0.2">
      <c r="A31" s="603">
        <v>2012</v>
      </c>
      <c r="B31" s="816">
        <v>25.500723558186696</v>
      </c>
      <c r="C31" s="815">
        <v>52.944628501838018</v>
      </c>
      <c r="D31" s="815">
        <v>39.977103644346073</v>
      </c>
      <c r="E31" s="815">
        <v>93.412539118000012</v>
      </c>
      <c r="F31" s="815">
        <v>17.461863673333333</v>
      </c>
      <c r="G31" s="815">
        <v>16.260678334772987</v>
      </c>
      <c r="H31" s="814">
        <v>1.3754640212999989</v>
      </c>
    </row>
    <row r="32" spans="1:8" ht="12.75" x14ac:dyDescent="0.2">
      <c r="A32" s="604">
        <v>2013</v>
      </c>
      <c r="B32" s="816">
        <v>25.988592991920022</v>
      </c>
      <c r="C32" s="815">
        <v>53.642081783816629</v>
      </c>
      <c r="D32" s="815">
        <v>40.282213756086094</v>
      </c>
      <c r="E32" s="815">
        <v>90.332932174600018</v>
      </c>
      <c r="F32" s="815">
        <v>15.244089884999996</v>
      </c>
      <c r="G32" s="815">
        <v>17.952604712748453</v>
      </c>
      <c r="H32" s="814">
        <v>1.2184693586999995</v>
      </c>
    </row>
    <row r="33" spans="1:8" ht="12.75" x14ac:dyDescent="0.2">
      <c r="A33" s="603">
        <v>2014</v>
      </c>
      <c r="B33" s="816">
        <v>27.100206148533331</v>
      </c>
      <c r="C33" s="815">
        <v>55.855847919931875</v>
      </c>
      <c r="D33" s="815">
        <v>41.814768143544875</v>
      </c>
      <c r="E33" s="815">
        <v>93.095744883800165</v>
      </c>
      <c r="F33" s="815">
        <v>13.308220304166666</v>
      </c>
      <c r="G33" s="815">
        <v>18.257933545739</v>
      </c>
      <c r="H33" s="814">
        <v>1.1808088214999999</v>
      </c>
    </row>
    <row r="34" spans="1:8" ht="12.75" x14ac:dyDescent="0.2">
      <c r="A34" s="604">
        <v>2015</v>
      </c>
      <c r="B34" s="816">
        <v>28.374118721524599</v>
      </c>
      <c r="C34" s="815">
        <v>58.240270396492079</v>
      </c>
      <c r="D34" s="815">
        <v>43.405614791555685</v>
      </c>
      <c r="E34" s="815">
        <v>96.068398647208767</v>
      </c>
      <c r="F34" s="815">
        <v>11.044304079999998</v>
      </c>
      <c r="G34" s="815">
        <v>18.720352972210954</v>
      </c>
      <c r="H34" s="814">
        <v>1.0958517104999996</v>
      </c>
    </row>
    <row r="35" spans="1:8" ht="12.75" x14ac:dyDescent="0.2">
      <c r="A35" s="603">
        <v>2016</v>
      </c>
      <c r="B35" s="816">
        <v>29.788554705466659</v>
      </c>
      <c r="C35" s="815">
        <v>61.269478792823506</v>
      </c>
      <c r="D35" s="815">
        <v>45.735525969027996</v>
      </c>
      <c r="E35" s="815">
        <v>100.80445546579992</v>
      </c>
      <c r="F35" s="815">
        <v>11.662971770000002</v>
      </c>
      <c r="G35" s="815">
        <v>21.79103579333378</v>
      </c>
      <c r="H35" s="814">
        <v>1.0342985174999992</v>
      </c>
    </row>
    <row r="36" spans="1:8" ht="12.75" x14ac:dyDescent="0.2">
      <c r="A36" s="603">
        <v>2017</v>
      </c>
      <c r="B36" s="816">
        <v>30.859982281500013</v>
      </c>
      <c r="C36" s="815">
        <v>63.343735906668236</v>
      </c>
      <c r="D36" s="815">
        <v>47.124342396053649</v>
      </c>
      <c r="E36" s="815">
        <v>103.31235051599997</v>
      </c>
      <c r="F36" s="815">
        <v>12.302708546666668</v>
      </c>
      <c r="G36" s="815">
        <v>21.325816383495681</v>
      </c>
      <c r="H36" s="814">
        <v>0.96309529950000006</v>
      </c>
    </row>
    <row r="37" spans="1:8" ht="12.75" x14ac:dyDescent="0.2">
      <c r="A37" s="603">
        <v>2018</v>
      </c>
      <c r="B37" s="816">
        <v>31.269369830383347</v>
      </c>
      <c r="C37" s="815">
        <v>64.335257776712453</v>
      </c>
      <c r="D37" s="815">
        <v>47.812037468416541</v>
      </c>
      <c r="E37" s="815">
        <v>100.19889548650004</v>
      </c>
      <c r="F37" s="815">
        <v>12.69092549333333</v>
      </c>
      <c r="G37" s="815">
        <v>24.296423230126059</v>
      </c>
      <c r="H37" s="814">
        <v>1.0539601205999991</v>
      </c>
    </row>
    <row r="38" spans="1:8" ht="12.75" x14ac:dyDescent="0.2">
      <c r="A38" s="603">
        <v>2019</v>
      </c>
      <c r="B38" s="816">
        <v>30.89181191375264</v>
      </c>
      <c r="C38" s="815">
        <v>63.715720892831101</v>
      </c>
      <c r="D38" s="815">
        <v>47.388299420669682</v>
      </c>
      <c r="E38" s="815">
        <v>103.19087378734559</v>
      </c>
      <c r="F38" s="815">
        <v>12.680610936666666</v>
      </c>
      <c r="G38" s="815">
        <v>25.908252562610201</v>
      </c>
      <c r="H38" s="814">
        <v>1.0106781992999998</v>
      </c>
    </row>
    <row r="39" spans="1:8" ht="12.75" x14ac:dyDescent="0.2">
      <c r="A39" s="603">
        <v>2020</v>
      </c>
      <c r="B39" s="816">
        <v>16.783139337534688</v>
      </c>
      <c r="C39" s="815">
        <v>33.161966326023418</v>
      </c>
      <c r="D39" s="815">
        <v>23.979768696634004</v>
      </c>
      <c r="E39" s="815">
        <v>48.236362964519728</v>
      </c>
      <c r="F39" s="815">
        <v>6.2223523466666668</v>
      </c>
      <c r="G39" s="815">
        <v>13.791950581807681</v>
      </c>
      <c r="H39" s="814">
        <v>0.94308722970000047</v>
      </c>
    </row>
    <row r="40" spans="1:8" ht="12.75" x14ac:dyDescent="0.2">
      <c r="A40" s="603"/>
      <c r="B40" s="605"/>
      <c r="C40" s="813"/>
      <c r="D40" s="813"/>
      <c r="E40" s="813"/>
      <c r="F40" s="813"/>
      <c r="G40" s="813"/>
      <c r="H40" s="71"/>
    </row>
    <row r="41" spans="1:8" ht="12.75" x14ac:dyDescent="0.2">
      <c r="A41" s="606"/>
      <c r="B41" s="812" t="s">
        <v>6</v>
      </c>
      <c r="C41" s="810"/>
      <c r="D41" s="810"/>
      <c r="E41" s="810"/>
      <c r="F41" s="810"/>
      <c r="G41" s="810"/>
      <c r="H41" s="71"/>
    </row>
    <row r="42" spans="1:8" ht="12.75" x14ac:dyDescent="0.2">
      <c r="A42" s="606"/>
      <c r="B42" s="811"/>
      <c r="C42" s="810"/>
      <c r="D42" s="810"/>
      <c r="E42" s="810"/>
      <c r="F42" s="810"/>
      <c r="G42" s="26"/>
      <c r="H42" s="71"/>
    </row>
    <row r="43" spans="1:8" ht="12.75" x14ac:dyDescent="0.2">
      <c r="A43" s="603">
        <v>1990</v>
      </c>
      <c r="B43" s="809">
        <v>0.50276625995732005</v>
      </c>
      <c r="C43" s="808">
        <v>1.0409918612157079</v>
      </c>
      <c r="D43" s="808">
        <v>0.8390123115447915</v>
      </c>
      <c r="E43" s="808">
        <v>1.2975672074553701</v>
      </c>
      <c r="F43" s="808">
        <v>0.39161869301249996</v>
      </c>
      <c r="G43" s="808">
        <v>0.34996055808445098</v>
      </c>
      <c r="H43" s="807">
        <v>0.10609563719039997</v>
      </c>
    </row>
    <row r="44" spans="1:8" ht="12.75" x14ac:dyDescent="0.2">
      <c r="A44" s="603">
        <v>1991</v>
      </c>
      <c r="B44" s="809">
        <v>0.51425673546433992</v>
      </c>
      <c r="C44" s="808">
        <v>1.0632317176444439</v>
      </c>
      <c r="D44" s="808">
        <v>0.84851561636304829</v>
      </c>
      <c r="E44" s="808">
        <v>1.3009186578982954</v>
      </c>
      <c r="F44" s="808">
        <v>0.39978724459499981</v>
      </c>
      <c r="G44" s="808">
        <v>0.36501893528883855</v>
      </c>
      <c r="H44" s="807">
        <v>0.11001019215120003</v>
      </c>
    </row>
    <row r="45" spans="1:8" ht="12.75" x14ac:dyDescent="0.2">
      <c r="A45" s="603">
        <v>1992</v>
      </c>
      <c r="B45" s="809">
        <v>0.55820287029277416</v>
      </c>
      <c r="C45" s="808">
        <v>1.1526430332382427</v>
      </c>
      <c r="D45" s="808">
        <v>0.9121638779552097</v>
      </c>
      <c r="E45" s="808">
        <v>1.3880103474831502</v>
      </c>
      <c r="F45" s="808">
        <v>0.43321106249999997</v>
      </c>
      <c r="G45" s="808">
        <v>0.38514560719911745</v>
      </c>
      <c r="H45" s="807">
        <v>0.11489219188920001</v>
      </c>
    </row>
    <row r="46" spans="1:8" ht="12.75" x14ac:dyDescent="0.2">
      <c r="A46" s="603">
        <v>1993</v>
      </c>
      <c r="B46" s="809">
        <v>0.62979612943107355</v>
      </c>
      <c r="C46" s="808">
        <v>1.2993351263224098</v>
      </c>
      <c r="D46" s="808">
        <v>1.0219752453792443</v>
      </c>
      <c r="E46" s="808">
        <v>1.5464928264986955</v>
      </c>
      <c r="F46" s="808">
        <v>0.48820224380624994</v>
      </c>
      <c r="G46" s="808">
        <v>0.3798793973643767</v>
      </c>
      <c r="H46" s="807">
        <v>0.11014854870360001</v>
      </c>
    </row>
    <row r="47" spans="1:8" ht="12.75" x14ac:dyDescent="0.2">
      <c r="A47" s="603">
        <v>1994</v>
      </c>
      <c r="B47" s="809">
        <v>0.69051890732660803</v>
      </c>
      <c r="C47" s="808">
        <v>1.4234824512823099</v>
      </c>
      <c r="D47" s="808">
        <v>1.1136191128755182</v>
      </c>
      <c r="E47" s="808">
        <v>1.6768789981713501</v>
      </c>
      <c r="F47" s="808">
        <v>0.534690763515</v>
      </c>
      <c r="G47" s="808">
        <v>0.37199073896586093</v>
      </c>
      <c r="H47" s="807">
        <v>0.11174837802479998</v>
      </c>
    </row>
    <row r="48" spans="1:8" ht="12.75" x14ac:dyDescent="0.2">
      <c r="A48" s="603">
        <v>1995</v>
      </c>
      <c r="B48" s="809">
        <v>0.74268447657982795</v>
      </c>
      <c r="C48" s="808">
        <v>1.5299403437607291</v>
      </c>
      <c r="D48" s="808">
        <v>1.1909984322063167</v>
      </c>
      <c r="E48" s="808">
        <v>1.7852016340525509</v>
      </c>
      <c r="F48" s="808">
        <v>0.57454040272499995</v>
      </c>
      <c r="G48" s="808">
        <v>0.37793190661509035</v>
      </c>
      <c r="H48" s="807">
        <v>0.11333122709039996</v>
      </c>
    </row>
    <row r="49" spans="1:8" ht="12.75" x14ac:dyDescent="0.2">
      <c r="A49" s="603">
        <v>1996</v>
      </c>
      <c r="B49" s="809">
        <v>0.82063667304166044</v>
      </c>
      <c r="C49" s="808">
        <v>1.6786098626492432</v>
      </c>
      <c r="D49" s="808">
        <v>1.3058187941264456</v>
      </c>
      <c r="E49" s="808">
        <v>1.9636707614738398</v>
      </c>
      <c r="F49" s="808">
        <v>0.62730595840499992</v>
      </c>
      <c r="G49" s="808">
        <v>0.36352967161132166</v>
      </c>
      <c r="H49" s="807">
        <v>0.10164319131119996</v>
      </c>
    </row>
    <row r="50" spans="1:8" ht="12.75" x14ac:dyDescent="0.2">
      <c r="A50" s="603">
        <v>1997</v>
      </c>
      <c r="B50" s="809">
        <v>0.87467853497065984</v>
      </c>
      <c r="C50" s="808">
        <v>1.7995768613352132</v>
      </c>
      <c r="D50" s="808">
        <v>1.4012594206855136</v>
      </c>
      <c r="E50" s="808">
        <v>2.113853114285229</v>
      </c>
      <c r="F50" s="808">
        <v>0.67173268153499988</v>
      </c>
      <c r="G50" s="808">
        <v>0.36455192038505002</v>
      </c>
      <c r="H50" s="807">
        <v>0.10515929434560002</v>
      </c>
    </row>
    <row r="51" spans="1:8" ht="12.75" x14ac:dyDescent="0.2">
      <c r="A51" s="603">
        <v>1998</v>
      </c>
      <c r="B51" s="809">
        <v>0.88559373945756914</v>
      </c>
      <c r="C51" s="808">
        <v>1.8396940984839441</v>
      </c>
      <c r="D51" s="808">
        <v>1.432498613600824</v>
      </c>
      <c r="E51" s="808">
        <v>2.0432981942717743</v>
      </c>
      <c r="F51" s="808">
        <v>0.69625715764499996</v>
      </c>
      <c r="G51" s="808">
        <v>0.39486965575854333</v>
      </c>
      <c r="H51" s="807">
        <v>9.4355925668400023E-2</v>
      </c>
    </row>
    <row r="52" spans="1:8" ht="12.75" x14ac:dyDescent="0.2">
      <c r="A52" s="603">
        <v>1999</v>
      </c>
      <c r="B52" s="809">
        <v>0.91585254137300531</v>
      </c>
      <c r="C52" s="808">
        <v>1.9158388914674278</v>
      </c>
      <c r="D52" s="808">
        <v>1.4956556846316287</v>
      </c>
      <c r="E52" s="808">
        <v>2.1107461250673993</v>
      </c>
      <c r="F52" s="808">
        <v>0.7374498049799999</v>
      </c>
      <c r="G52" s="808">
        <v>0.41459551953369467</v>
      </c>
      <c r="H52" s="807">
        <v>9.7828596439199972E-2</v>
      </c>
    </row>
    <row r="53" spans="1:8" ht="12.75" x14ac:dyDescent="0.2">
      <c r="A53" s="603">
        <v>2000</v>
      </c>
      <c r="B53" s="809">
        <v>0.94888837626777056</v>
      </c>
      <c r="C53" s="808">
        <v>1.9856531673297098</v>
      </c>
      <c r="D53" s="808">
        <v>1.5493113904251905</v>
      </c>
      <c r="E53" s="808">
        <v>2.186331085002625</v>
      </c>
      <c r="F53" s="808">
        <v>0.76608165799124983</v>
      </c>
      <c r="G53" s="808">
        <v>0.45350360499589598</v>
      </c>
      <c r="H53" s="807">
        <v>8.98047427068E-2</v>
      </c>
    </row>
    <row r="54" spans="1:8" ht="12.75" x14ac:dyDescent="0.2">
      <c r="A54" s="603">
        <v>2001</v>
      </c>
      <c r="B54" s="809">
        <v>0.96923865069370874</v>
      </c>
      <c r="C54" s="808">
        <v>2.0341318534888444</v>
      </c>
      <c r="D54" s="808">
        <v>1.5864645935698738</v>
      </c>
      <c r="E54" s="808">
        <v>2.2405937939616996</v>
      </c>
      <c r="F54" s="808">
        <v>0.78401902654125011</v>
      </c>
      <c r="G54" s="808">
        <v>0.41506817112865657</v>
      </c>
      <c r="H54" s="807">
        <v>8.2613929701600017E-2</v>
      </c>
    </row>
    <row r="55" spans="1:8" ht="12.75" x14ac:dyDescent="0.2">
      <c r="A55" s="603">
        <v>2002</v>
      </c>
      <c r="B55" s="809">
        <v>0.9891405208274</v>
      </c>
      <c r="C55" s="808">
        <v>2.084100355467744</v>
      </c>
      <c r="D55" s="808">
        <v>1.6268503757464827</v>
      </c>
      <c r="E55" s="808">
        <v>2.3222700902615232</v>
      </c>
      <c r="F55" s="808">
        <v>0.79786501749000061</v>
      </c>
      <c r="G55" s="808">
        <v>0.3807356609024084</v>
      </c>
      <c r="H55" s="807">
        <v>8.3724290561999981E-2</v>
      </c>
    </row>
    <row r="56" spans="1:8" ht="12.75" x14ac:dyDescent="0.2">
      <c r="A56" s="603">
        <v>2003</v>
      </c>
      <c r="B56" s="809">
        <v>1.0124727394226012</v>
      </c>
      <c r="C56" s="808">
        <v>2.1143931514135148</v>
      </c>
      <c r="D56" s="808">
        <v>1.6330962549343342</v>
      </c>
      <c r="E56" s="808">
        <v>3.7299441263279971</v>
      </c>
      <c r="F56" s="808">
        <v>0.79644939296624984</v>
      </c>
      <c r="G56" s="808">
        <v>0.385725613747959</v>
      </c>
      <c r="H56" s="807">
        <v>7.4386276271999993E-2</v>
      </c>
    </row>
    <row r="57" spans="1:8" ht="12.75" x14ac:dyDescent="0.2">
      <c r="A57" s="603">
        <v>2004</v>
      </c>
      <c r="B57" s="809">
        <v>1.0454357191609722</v>
      </c>
      <c r="C57" s="808">
        <v>2.1869967735445752</v>
      </c>
      <c r="D57" s="808">
        <v>1.6813970852460407</v>
      </c>
      <c r="E57" s="808">
        <v>3.8426646530250586</v>
      </c>
      <c r="F57" s="808">
        <v>0.82654559789625037</v>
      </c>
      <c r="G57" s="808">
        <v>0.48255207217190416</v>
      </c>
      <c r="H57" s="807">
        <v>6.5398737716400035E-2</v>
      </c>
    </row>
    <row r="58" spans="1:8" ht="12.75" x14ac:dyDescent="0.2">
      <c r="A58" s="603">
        <v>2005</v>
      </c>
      <c r="B58" s="809">
        <v>1.0787608357593634</v>
      </c>
      <c r="C58" s="808">
        <v>2.2462518066144748</v>
      </c>
      <c r="D58" s="808">
        <v>1.7192796883103569</v>
      </c>
      <c r="E58" s="808">
        <v>3.9831041841936567</v>
      </c>
      <c r="F58" s="808">
        <v>0.84221988014250015</v>
      </c>
      <c r="G58" s="808">
        <v>0.54044380108985179</v>
      </c>
      <c r="H58" s="807">
        <v>6.4532119951199993E-2</v>
      </c>
    </row>
    <row r="59" spans="1:8" ht="12.75" x14ac:dyDescent="0.2">
      <c r="A59" s="603">
        <v>2006</v>
      </c>
      <c r="B59" s="809">
        <v>1.0884564272853718</v>
      </c>
      <c r="C59" s="808">
        <v>2.2701750175356104</v>
      </c>
      <c r="D59" s="808">
        <v>1.7383324193227847</v>
      </c>
      <c r="E59" s="808">
        <v>4.0785706128540609</v>
      </c>
      <c r="F59" s="808">
        <v>0.8685206906062497</v>
      </c>
      <c r="G59" s="808">
        <v>0.63942777148158703</v>
      </c>
      <c r="H59" s="807">
        <v>6.6248108942400005E-2</v>
      </c>
    </row>
    <row r="60" spans="1:8" ht="12.75" x14ac:dyDescent="0.2">
      <c r="A60" s="604">
        <v>2007</v>
      </c>
      <c r="B60" s="809">
        <v>1.1162265190215404</v>
      </c>
      <c r="C60" s="808">
        <v>2.3180013675508442</v>
      </c>
      <c r="D60" s="808">
        <v>1.7703098508987007</v>
      </c>
      <c r="E60" s="808">
        <v>4.0291871472247776</v>
      </c>
      <c r="F60" s="808">
        <v>0.89404335632250009</v>
      </c>
      <c r="G60" s="808">
        <v>0.66703423177143806</v>
      </c>
      <c r="H60" s="807">
        <v>6.5242287277199967E-2</v>
      </c>
    </row>
    <row r="61" spans="1:8" ht="12.75" x14ac:dyDescent="0.2">
      <c r="A61" s="604">
        <v>2008</v>
      </c>
      <c r="B61" s="809">
        <v>1.1117238750740588</v>
      </c>
      <c r="C61" s="808">
        <v>2.3064689039917337</v>
      </c>
      <c r="D61" s="808">
        <v>1.7575673032269601</v>
      </c>
      <c r="E61" s="808">
        <v>4.1528273125574389</v>
      </c>
      <c r="F61" s="808">
        <v>0.88715427600374985</v>
      </c>
      <c r="G61" s="808">
        <v>0.68810215534202435</v>
      </c>
      <c r="H61" s="807">
        <v>7.1923918149600016E-2</v>
      </c>
    </row>
    <row r="62" spans="1:8" ht="12.75" x14ac:dyDescent="0.2">
      <c r="A62" s="604">
        <v>2009</v>
      </c>
      <c r="B62" s="809">
        <v>1.0167203142964329</v>
      </c>
      <c r="C62" s="808">
        <v>2.1084224500232986</v>
      </c>
      <c r="D62" s="808">
        <v>1.6029890655738013</v>
      </c>
      <c r="E62" s="808">
        <v>3.6593695177042802</v>
      </c>
      <c r="F62" s="808">
        <v>0.83160167162624987</v>
      </c>
      <c r="G62" s="808">
        <v>0.62131319419350639</v>
      </c>
      <c r="H62" s="807">
        <v>7.5955894317600012E-2</v>
      </c>
    </row>
    <row r="63" spans="1:8" ht="12.75" x14ac:dyDescent="0.2">
      <c r="A63" s="603">
        <v>2010</v>
      </c>
      <c r="B63" s="809">
        <v>1.0493902024126593</v>
      </c>
      <c r="C63" s="808">
        <v>2.1627929934048429</v>
      </c>
      <c r="D63" s="808">
        <v>1.6309243389662329</v>
      </c>
      <c r="E63" s="808">
        <v>3.6889674533185803</v>
      </c>
      <c r="F63" s="808">
        <v>0.88243212893624989</v>
      </c>
      <c r="G63" s="808">
        <v>0.68741715578898155</v>
      </c>
      <c r="H63" s="807">
        <v>7.1805176889599989E-2</v>
      </c>
    </row>
    <row r="64" spans="1:8" ht="12.75" x14ac:dyDescent="0.2">
      <c r="A64" s="604">
        <v>2011</v>
      </c>
      <c r="B64" s="809">
        <v>1.1204162602613739</v>
      </c>
      <c r="C64" s="808">
        <v>2.3190649388704245</v>
      </c>
      <c r="D64" s="808">
        <v>1.7498620447544884</v>
      </c>
      <c r="E64" s="808">
        <v>4.0931004192191942</v>
      </c>
      <c r="F64" s="808">
        <v>0.85168610791999921</v>
      </c>
      <c r="G64" s="808">
        <v>0.68551558354710418</v>
      </c>
      <c r="H64" s="807">
        <v>6.6919014729600004E-2</v>
      </c>
    </row>
    <row r="65" spans="1:8" ht="12.75" x14ac:dyDescent="0.2">
      <c r="A65" s="603">
        <v>2012</v>
      </c>
      <c r="B65" s="809">
        <v>1.1092816604109215</v>
      </c>
      <c r="C65" s="808">
        <v>2.3030937675874537</v>
      </c>
      <c r="D65" s="808">
        <v>1.739005106747304</v>
      </c>
      <c r="E65" s="808">
        <v>4.063446496569</v>
      </c>
      <c r="F65" s="808">
        <v>0.75959106979000002</v>
      </c>
      <c r="G65" s="808">
        <v>0.70733950756262509</v>
      </c>
      <c r="H65" s="807">
        <v>6.0520416937199985E-2</v>
      </c>
    </row>
    <row r="66" spans="1:8" ht="12.75" x14ac:dyDescent="0.2">
      <c r="A66" s="604">
        <v>2013</v>
      </c>
      <c r="B66" s="809">
        <v>1.130503946670721</v>
      </c>
      <c r="C66" s="808">
        <v>2.3334325670110236</v>
      </c>
      <c r="D66" s="808">
        <v>1.7522771938582451</v>
      </c>
      <c r="E66" s="808">
        <v>3.9294833896911006</v>
      </c>
      <c r="F66" s="808">
        <v>0.66311790999749987</v>
      </c>
      <c r="G66" s="808">
        <v>0.7809383050045573</v>
      </c>
      <c r="H66" s="807">
        <v>5.3612651782799996E-2</v>
      </c>
    </row>
    <row r="67" spans="1:8" ht="12.75" x14ac:dyDescent="0.2">
      <c r="A67" s="603">
        <v>2014</v>
      </c>
      <c r="B67" s="809">
        <v>1.1788592249692</v>
      </c>
      <c r="C67" s="808">
        <v>2.4297327893820371</v>
      </c>
      <c r="D67" s="808">
        <v>1.8189439085119521</v>
      </c>
      <c r="E67" s="808">
        <v>4.0496662690533061</v>
      </c>
      <c r="F67" s="808">
        <v>0.57890758323125002</v>
      </c>
      <c r="G67" s="808">
        <v>0.79422010923964736</v>
      </c>
      <c r="H67" s="807">
        <v>5.1955588145999994E-2</v>
      </c>
    </row>
    <row r="68" spans="1:8" ht="12.75" x14ac:dyDescent="0.2">
      <c r="A68" s="604">
        <v>2015</v>
      </c>
      <c r="B68" s="809">
        <v>1.2342745143018201</v>
      </c>
      <c r="C68" s="808">
        <v>2.5334563762699052</v>
      </c>
      <c r="D68" s="808">
        <v>1.8881462614599225</v>
      </c>
      <c r="E68" s="808">
        <v>4.1789771717775812</v>
      </c>
      <c r="F68" s="808">
        <v>0.48042722747999989</v>
      </c>
      <c r="G68" s="808">
        <v>0.81433535429117709</v>
      </c>
      <c r="H68" s="807">
        <v>4.8217475261999959E-2</v>
      </c>
    </row>
    <row r="69" spans="1:8" ht="12.75" x14ac:dyDescent="0.2">
      <c r="A69" s="603">
        <v>2016</v>
      </c>
      <c r="B69" s="809">
        <v>1.2958023647029997</v>
      </c>
      <c r="C69" s="808">
        <v>2.6652253955728229</v>
      </c>
      <c r="D69" s="808">
        <v>1.9894967285442178</v>
      </c>
      <c r="E69" s="808">
        <v>4.3849950391142958</v>
      </c>
      <c r="F69" s="808">
        <v>0.50733927199500006</v>
      </c>
      <c r="G69" s="808">
        <v>0.94791005701001951</v>
      </c>
      <c r="H69" s="807">
        <v>4.5509134769999994E-2</v>
      </c>
    </row>
    <row r="70" spans="1:8" ht="12.75" x14ac:dyDescent="0.2">
      <c r="A70" s="603">
        <v>2017</v>
      </c>
      <c r="B70" s="809">
        <v>1.3424093885902504</v>
      </c>
      <c r="C70" s="808">
        <v>2.7554544836375685</v>
      </c>
      <c r="D70" s="808">
        <v>2.0499097839735838</v>
      </c>
      <c r="E70" s="808">
        <v>4.4940880778219991</v>
      </c>
      <c r="F70" s="808">
        <v>0.53516782178000011</v>
      </c>
      <c r="G70" s="808">
        <v>0.92767301268206204</v>
      </c>
      <c r="H70" s="807">
        <v>4.2376193177999982E-2</v>
      </c>
    </row>
    <row r="71" spans="1:8" ht="12.75" x14ac:dyDescent="0.2">
      <c r="A71" s="603">
        <v>2018</v>
      </c>
      <c r="B71" s="809">
        <v>1.3602177753328757</v>
      </c>
      <c r="C71" s="808">
        <v>2.798586197586991</v>
      </c>
      <c r="D71" s="808">
        <v>2.0798247233491192</v>
      </c>
      <c r="E71" s="808">
        <v>4.3586529421267519</v>
      </c>
      <c r="F71" s="808">
        <v>0.55205525895999985</v>
      </c>
      <c r="G71" s="808">
        <v>1.0568944105104829</v>
      </c>
      <c r="H71" s="807">
        <v>4.6374245306400011E-2</v>
      </c>
    </row>
    <row r="72" spans="1:8" ht="12.75" x14ac:dyDescent="0.2">
      <c r="A72" s="603">
        <v>2019</v>
      </c>
      <c r="B72" s="809">
        <v>1.3437939286737397</v>
      </c>
      <c r="C72" s="808">
        <v>2.7716352934756525</v>
      </c>
      <c r="D72" s="808">
        <v>2.0613916654738813</v>
      </c>
      <c r="E72" s="808">
        <v>4.488803596717533</v>
      </c>
      <c r="F72" s="808">
        <v>0.55160657574499994</v>
      </c>
      <c r="G72" s="808">
        <v>1.127008986473544</v>
      </c>
      <c r="H72" s="807">
        <v>4.4469840769200006E-2</v>
      </c>
    </row>
    <row r="73" spans="1:8" ht="12.75" x14ac:dyDescent="0.2">
      <c r="A73" s="603">
        <v>2020</v>
      </c>
      <c r="B73" s="809">
        <v>0.73006657652685913</v>
      </c>
      <c r="C73" s="808">
        <v>1.4425457470120189</v>
      </c>
      <c r="D73" s="808">
        <v>1.043120036435079</v>
      </c>
      <c r="E73" s="808">
        <v>2.0982818667166079</v>
      </c>
      <c r="F73" s="808">
        <v>0.27067232708</v>
      </c>
      <c r="G73" s="808">
        <v>0.5999498503086339</v>
      </c>
      <c r="H73" s="807">
        <v>4.1495838106800007E-2</v>
      </c>
    </row>
    <row r="74" spans="1:8" x14ac:dyDescent="0.2">
      <c r="A74" s="708"/>
      <c r="B74" s="708"/>
      <c r="C74" s="709"/>
      <c r="D74" s="709"/>
      <c r="E74" s="709"/>
      <c r="F74" s="709"/>
      <c r="G74" s="709"/>
      <c r="H74" s="710"/>
    </row>
    <row r="75" spans="1:8" x14ac:dyDescent="0.2">
      <c r="A75" s="39" t="s">
        <v>579</v>
      </c>
    </row>
  </sheetData>
  <mergeCells count="1">
    <mergeCell ref="A1:C1"/>
  </mergeCells>
  <hyperlinks>
    <hyperlink ref="A1" location="Contents!A1" display="To table of contents" xr:uid="{22C375EE-F161-4980-A1B5-AF32A407519F}"/>
  </hyperlinks>
  <pageMargins left="0.51" right="0.39" top="1" bottom="1" header="0.5" footer="0.5"/>
  <pageSetup paperSize="9" scale="74" orientation="portrait" r:id="rId1"/>
  <headerFooter alignWithMargins="0"/>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E2725-5B27-47B5-9C92-5F931B05D770}">
  <sheetPr codeName="Blad51">
    <tabColor theme="4" tint="0.79998168889431442"/>
    <pageSetUpPr fitToPage="1"/>
  </sheetPr>
  <dimension ref="A1:I41"/>
  <sheetViews>
    <sheetView zoomScale="75" workbookViewId="0">
      <selection activeCell="B7" sqref="B7:J7"/>
    </sheetView>
  </sheetViews>
  <sheetFormatPr defaultColWidth="10.6640625" defaultRowHeight="12.75" x14ac:dyDescent="0.2"/>
  <cols>
    <col min="1" max="1" width="18.33203125" style="26" customWidth="1"/>
    <col min="2" max="7" width="12.5" style="26" customWidth="1"/>
    <col min="8" max="16384" width="10.6640625" style="26"/>
  </cols>
  <sheetData>
    <row r="1" spans="1:9" ht="33" customHeight="1" x14ac:dyDescent="0.2">
      <c r="A1" s="1402" t="s">
        <v>2</v>
      </c>
      <c r="B1" s="1402"/>
      <c r="C1" s="1402"/>
      <c r="D1" s="1402"/>
    </row>
    <row r="2" spans="1:9" ht="20.25" x14ac:dyDescent="0.3">
      <c r="A2" s="482" t="s">
        <v>1224</v>
      </c>
      <c r="G2" s="611" t="s">
        <v>190</v>
      </c>
    </row>
    <row r="3" spans="1:9" x14ac:dyDescent="0.2">
      <c r="A3" s="68"/>
      <c r="B3" s="820" t="s">
        <v>1215</v>
      </c>
      <c r="C3" s="820"/>
      <c r="D3" s="820"/>
      <c r="E3" s="820"/>
      <c r="F3" s="820"/>
      <c r="G3" s="801" t="s">
        <v>1172</v>
      </c>
      <c r="H3" s="594" t="s">
        <v>1225</v>
      </c>
      <c r="I3" s="636"/>
    </row>
    <row r="4" spans="1:9" x14ac:dyDescent="0.2">
      <c r="A4" s="63"/>
      <c r="B4" s="706" t="s">
        <v>1217</v>
      </c>
      <c r="C4" s="706" t="s">
        <v>1218</v>
      </c>
      <c r="D4" s="706" t="s">
        <v>1219</v>
      </c>
      <c r="E4" s="706" t="s">
        <v>1220</v>
      </c>
      <c r="F4" s="706" t="s">
        <v>1221</v>
      </c>
      <c r="G4" s="607" t="s">
        <v>1226</v>
      </c>
      <c r="H4" s="598" t="s">
        <v>1227</v>
      </c>
      <c r="I4" s="608" t="s">
        <v>1222</v>
      </c>
    </row>
    <row r="5" spans="1:9" x14ac:dyDescent="0.2">
      <c r="A5" s="61"/>
      <c r="B5" s="711"/>
      <c r="C5" s="711"/>
      <c r="D5" s="711"/>
      <c r="E5" s="711"/>
      <c r="F5" s="711"/>
      <c r="G5" s="607"/>
      <c r="H5" s="598"/>
      <c r="I5" s="608" t="s">
        <v>1223</v>
      </c>
    </row>
    <row r="6" spans="1:9" x14ac:dyDescent="0.2">
      <c r="A6" s="68"/>
      <c r="B6" s="707" t="s">
        <v>187</v>
      </c>
      <c r="C6" s="707"/>
      <c r="D6" s="707"/>
      <c r="E6" s="707"/>
      <c r="F6" s="610"/>
      <c r="G6" s="58"/>
      <c r="H6" s="707"/>
      <c r="I6" s="610"/>
    </row>
    <row r="7" spans="1:9" x14ac:dyDescent="0.2">
      <c r="A7" s="63"/>
      <c r="F7" s="71"/>
      <c r="G7" s="62"/>
      <c r="I7" s="71"/>
    </row>
    <row r="8" spans="1:9" x14ac:dyDescent="0.2">
      <c r="A8" s="604">
        <v>1990</v>
      </c>
      <c r="B8" s="808">
        <v>0.80371160181451085</v>
      </c>
      <c r="C8" s="808">
        <v>1.059334083324569</v>
      </c>
      <c r="D8" s="808">
        <v>4.4342538079001681</v>
      </c>
      <c r="E8" s="815">
        <v>27.084356560271885</v>
      </c>
      <c r="F8" s="807">
        <v>11.228256643792019</v>
      </c>
      <c r="G8" s="824">
        <v>242.12165506847154</v>
      </c>
      <c r="H8" s="815">
        <v>16.608470788401611</v>
      </c>
      <c r="I8" s="823">
        <v>994.53576606004378</v>
      </c>
    </row>
    <row r="9" spans="1:9" x14ac:dyDescent="0.2">
      <c r="A9" s="604">
        <v>1991</v>
      </c>
      <c r="B9" s="808">
        <v>0.73729449384101142</v>
      </c>
      <c r="C9" s="808">
        <v>0.94151922316901149</v>
      </c>
      <c r="D9" s="808">
        <v>4.1645241763130443</v>
      </c>
      <c r="E9" s="815">
        <v>27.173114327532097</v>
      </c>
      <c r="F9" s="807">
        <v>10.911607071946868</v>
      </c>
      <c r="G9" s="824">
        <v>240.37023779338651</v>
      </c>
      <c r="H9" s="815">
        <v>16.644692210079786</v>
      </c>
      <c r="I9" s="823">
        <v>991.23455492545406</v>
      </c>
    </row>
    <row r="10" spans="1:9" x14ac:dyDescent="0.2">
      <c r="A10" s="604">
        <v>1992</v>
      </c>
      <c r="B10" s="808">
        <v>0.68236262466613029</v>
      </c>
      <c r="C10" s="808">
        <v>0.84221609638193107</v>
      </c>
      <c r="D10" s="808">
        <v>3.9340460032113218</v>
      </c>
      <c r="E10" s="815">
        <v>27.254317268748398</v>
      </c>
      <c r="F10" s="807">
        <v>10.643509222043148</v>
      </c>
      <c r="G10" s="824">
        <v>238.73557535759016</v>
      </c>
      <c r="H10" s="815">
        <v>16.707380756979084</v>
      </c>
      <c r="I10" s="823">
        <v>991.58128716276576</v>
      </c>
    </row>
    <row r="11" spans="1:9" x14ac:dyDescent="0.2">
      <c r="A11" s="604">
        <v>1993</v>
      </c>
      <c r="B11" s="808">
        <v>0.64201570963983512</v>
      </c>
      <c r="C11" s="808">
        <v>0.77074724604690448</v>
      </c>
      <c r="D11" s="808">
        <v>3.764062088948342</v>
      </c>
      <c r="E11" s="815">
        <v>27.31180937521226</v>
      </c>
      <c r="F11" s="807">
        <v>10.450106844379125</v>
      </c>
      <c r="G11" s="824">
        <v>234.392198313932</v>
      </c>
      <c r="H11" s="815">
        <v>16.683534776030797</v>
      </c>
      <c r="I11" s="823">
        <v>993.85427474127277</v>
      </c>
    </row>
    <row r="12" spans="1:9" x14ac:dyDescent="0.2">
      <c r="A12" s="604">
        <v>1994</v>
      </c>
      <c r="B12" s="808">
        <v>0.60759229998344022</v>
      </c>
      <c r="C12" s="808">
        <v>0.7080850696792983</v>
      </c>
      <c r="D12" s="808">
        <v>3.6150585458460074</v>
      </c>
      <c r="E12" s="815">
        <v>27.366720662970909</v>
      </c>
      <c r="F12" s="807">
        <v>10.280719563693498</v>
      </c>
      <c r="G12" s="824">
        <v>240.22913694729635</v>
      </c>
      <c r="H12" s="815">
        <v>16.61913074912496</v>
      </c>
      <c r="I12" s="823">
        <v>993.14344920606311</v>
      </c>
    </row>
    <row r="13" spans="1:9" x14ac:dyDescent="0.2">
      <c r="A13" s="604">
        <v>1995</v>
      </c>
      <c r="B13" s="808">
        <v>0.57538118527054005</v>
      </c>
      <c r="C13" s="808">
        <v>0.65065272303392763</v>
      </c>
      <c r="D13" s="808">
        <v>3.476126371417005</v>
      </c>
      <c r="E13" s="815">
        <v>27.41400147847034</v>
      </c>
      <c r="F13" s="807">
        <v>10.126011237940087</v>
      </c>
      <c r="G13" s="824">
        <v>240.23457370059057</v>
      </c>
      <c r="H13" s="815">
        <v>16.558666812868402</v>
      </c>
      <c r="I13" s="823">
        <v>994.71259650634431</v>
      </c>
    </row>
    <row r="14" spans="1:9" x14ac:dyDescent="0.2">
      <c r="A14" s="604">
        <v>1996</v>
      </c>
      <c r="B14" s="808">
        <v>0.58699468061659354</v>
      </c>
      <c r="C14" s="808">
        <v>0.65145641005433397</v>
      </c>
      <c r="D14" s="808">
        <v>3.3083613664168907</v>
      </c>
      <c r="E14" s="815">
        <v>26.967790532588289</v>
      </c>
      <c r="F14" s="807">
        <v>9.7363673080022313</v>
      </c>
      <c r="G14" s="824">
        <v>229.05146113485713</v>
      </c>
      <c r="H14" s="815">
        <v>16.73312343140136</v>
      </c>
      <c r="I14" s="823">
        <v>997.14214353256193</v>
      </c>
    </row>
    <row r="15" spans="1:9" x14ac:dyDescent="0.2">
      <c r="A15" s="604">
        <v>1997</v>
      </c>
      <c r="B15" s="808">
        <v>0.56957989448006152</v>
      </c>
      <c r="C15" s="808">
        <v>0.66099215294775038</v>
      </c>
      <c r="D15" s="808">
        <v>3.3846151952670365</v>
      </c>
      <c r="E15" s="815">
        <v>27.782743724778555</v>
      </c>
      <c r="F15" s="807">
        <v>9.3820630887475751</v>
      </c>
      <c r="G15" s="824">
        <v>234.06041416085429</v>
      </c>
      <c r="H15" s="815">
        <v>16.833464639791384</v>
      </c>
      <c r="I15" s="823">
        <v>995.7689988029482</v>
      </c>
    </row>
    <row r="16" spans="1:9" x14ac:dyDescent="0.2">
      <c r="A16" s="604">
        <v>1998</v>
      </c>
      <c r="B16" s="808">
        <v>0.88149914370000004</v>
      </c>
      <c r="C16" s="808">
        <v>2.6530155324776179</v>
      </c>
      <c r="D16" s="808">
        <v>4.9966978676242242</v>
      </c>
      <c r="E16" s="815">
        <v>29.903167636078223</v>
      </c>
      <c r="F16" s="807">
        <v>9.5544726425320867</v>
      </c>
      <c r="G16" s="824">
        <v>199.11651085333551</v>
      </c>
      <c r="H16" s="815">
        <v>15.08123098174709</v>
      </c>
      <c r="I16" s="823">
        <v>978.13737089752726</v>
      </c>
    </row>
    <row r="17" spans="1:9" x14ac:dyDescent="0.2">
      <c r="A17" s="604">
        <v>1999</v>
      </c>
      <c r="B17" s="808">
        <v>0.82286503495604479</v>
      </c>
      <c r="C17" s="808">
        <v>2.4392555613353797</v>
      </c>
      <c r="D17" s="808">
        <v>4.6077443054646894</v>
      </c>
      <c r="E17" s="815">
        <v>28.458719531599336</v>
      </c>
      <c r="F17" s="807">
        <v>9.2598924060351475</v>
      </c>
      <c r="G17" s="824">
        <v>196.10371180935331</v>
      </c>
      <c r="H17" s="815">
        <v>14.49715359193565</v>
      </c>
      <c r="I17" s="823">
        <v>974.59495014449521</v>
      </c>
    </row>
    <row r="18" spans="1:9" x14ac:dyDescent="0.2">
      <c r="A18" s="604">
        <v>2000</v>
      </c>
      <c r="B18" s="808">
        <v>0.72449225243833471</v>
      </c>
      <c r="C18" s="808">
        <v>1.908545792371042</v>
      </c>
      <c r="D18" s="808">
        <v>4.2453198917824428</v>
      </c>
      <c r="E18" s="815">
        <v>27.400708135722077</v>
      </c>
      <c r="F18" s="807">
        <v>8.9282447108173653</v>
      </c>
      <c r="G18" s="824">
        <v>171.411443483597</v>
      </c>
      <c r="H18" s="815">
        <v>13.728245264333607</v>
      </c>
      <c r="I18" s="823">
        <v>976.84609559432704</v>
      </c>
    </row>
    <row r="19" spans="1:9" x14ac:dyDescent="0.2">
      <c r="A19" s="604">
        <v>2001</v>
      </c>
      <c r="B19" s="808">
        <v>0.64497630260793903</v>
      </c>
      <c r="C19" s="808">
        <v>1.4947818529835966</v>
      </c>
      <c r="D19" s="808">
        <v>3.8993260601488977</v>
      </c>
      <c r="E19" s="815">
        <v>26.872659320420997</v>
      </c>
      <c r="F19" s="807">
        <v>8.2915246404946163</v>
      </c>
      <c r="G19" s="824">
        <v>170.98399093150019</v>
      </c>
      <c r="H19" s="815">
        <v>14.018567357002986</v>
      </c>
      <c r="I19" s="823">
        <v>968.67292351652168</v>
      </c>
    </row>
    <row r="20" spans="1:9" x14ac:dyDescent="0.2">
      <c r="A20" s="604">
        <v>2002</v>
      </c>
      <c r="B20" s="808">
        <v>0.54039304116791964</v>
      </c>
      <c r="C20" s="808">
        <v>0.82697774209523034</v>
      </c>
      <c r="D20" s="808">
        <v>3.4051313269483647</v>
      </c>
      <c r="E20" s="815">
        <v>26.101852121656464</v>
      </c>
      <c r="F20" s="807">
        <v>7.6293848510577424</v>
      </c>
      <c r="G20" s="824">
        <v>184.29868983296683</v>
      </c>
      <c r="H20" s="815">
        <v>13.899180685700404</v>
      </c>
      <c r="I20" s="823">
        <v>968.09612647607605</v>
      </c>
    </row>
    <row r="21" spans="1:9" x14ac:dyDescent="0.2">
      <c r="A21" s="604">
        <v>2003</v>
      </c>
      <c r="B21" s="808">
        <v>0.50473670413834038</v>
      </c>
      <c r="C21" s="808">
        <v>0.95683497627457625</v>
      </c>
      <c r="D21" s="808">
        <v>3.1627564819645602</v>
      </c>
      <c r="E21" s="815">
        <v>25.084327349024292</v>
      </c>
      <c r="F21" s="807">
        <v>8.2825895652059085</v>
      </c>
      <c r="G21" s="824">
        <v>165.62919634210314</v>
      </c>
      <c r="H21" s="815">
        <v>12.602146783868097</v>
      </c>
      <c r="I21" s="823">
        <v>968.26270047278763</v>
      </c>
    </row>
    <row r="22" spans="1:9" x14ac:dyDescent="0.2">
      <c r="A22" s="604">
        <v>2004</v>
      </c>
      <c r="B22" s="808">
        <v>0.47282220137084019</v>
      </c>
      <c r="C22" s="808">
        <v>0.93489666748588851</v>
      </c>
      <c r="D22" s="808">
        <v>3.2501771317213248</v>
      </c>
      <c r="E22" s="815">
        <v>26.328674315001539</v>
      </c>
      <c r="F22" s="807">
        <v>7.9444269212226022</v>
      </c>
      <c r="G22" s="824">
        <v>124.07830047906914</v>
      </c>
      <c r="H22" s="815">
        <v>11.237522418028011</v>
      </c>
      <c r="I22" s="823">
        <v>966.25711159686307</v>
      </c>
    </row>
    <row r="23" spans="1:9" x14ac:dyDescent="0.2">
      <c r="A23" s="604">
        <v>2005</v>
      </c>
      <c r="B23" s="808">
        <v>0.45810532227434708</v>
      </c>
      <c r="C23" s="808">
        <v>0.89335121345151014</v>
      </c>
      <c r="D23" s="808">
        <v>3.1918482213703889</v>
      </c>
      <c r="E23" s="815">
        <v>26.416151253202269</v>
      </c>
      <c r="F23" s="807">
        <v>7.7355741629291375</v>
      </c>
      <c r="G23" s="824">
        <v>111.65007034663283</v>
      </c>
      <c r="H23" s="815">
        <v>11.469646557628439</v>
      </c>
      <c r="I23" s="823">
        <v>960.2849769988178</v>
      </c>
    </row>
    <row r="24" spans="1:9" x14ac:dyDescent="0.2">
      <c r="A24" s="604">
        <v>2006</v>
      </c>
      <c r="B24" s="808">
        <v>0.4483782959592843</v>
      </c>
      <c r="C24" s="808">
        <v>0.91767506612556482</v>
      </c>
      <c r="D24" s="808">
        <v>3.2150340197893992</v>
      </c>
      <c r="E24" s="815">
        <v>26.51237176547999</v>
      </c>
      <c r="F24" s="807">
        <v>7.6646854441726031</v>
      </c>
      <c r="G24" s="824">
        <v>97.619868028760166</v>
      </c>
      <c r="H24" s="815">
        <v>10.502945815006473</v>
      </c>
      <c r="I24" s="823">
        <v>948.13873488946126</v>
      </c>
    </row>
    <row r="25" spans="1:9" x14ac:dyDescent="0.2">
      <c r="A25" s="604">
        <v>2007</v>
      </c>
      <c r="B25" s="808">
        <v>0.42464172879746193</v>
      </c>
      <c r="C25" s="808">
        <v>0.82167007044176976</v>
      </c>
      <c r="D25" s="808">
        <v>3.1883457710446508</v>
      </c>
      <c r="E25" s="815">
        <v>26.623537241020735</v>
      </c>
      <c r="F25" s="807">
        <v>7.7227686507680318</v>
      </c>
      <c r="G25" s="824">
        <v>92.597607656673034</v>
      </c>
      <c r="H25" s="815">
        <v>10.757528472503381</v>
      </c>
      <c r="I25" s="823">
        <v>938.9445010557647</v>
      </c>
    </row>
    <row r="26" spans="1:9" x14ac:dyDescent="0.2">
      <c r="A26" s="604">
        <v>2008</v>
      </c>
      <c r="B26" s="808">
        <v>0.39601152782436422</v>
      </c>
      <c r="C26" s="808">
        <v>0.74602046110156328</v>
      </c>
      <c r="D26" s="808">
        <v>3.1086111059970372</v>
      </c>
      <c r="E26" s="815">
        <v>26.181423069604318</v>
      </c>
      <c r="F26" s="807">
        <v>7.6131396980030592</v>
      </c>
      <c r="G26" s="824">
        <v>97.857241724530326</v>
      </c>
      <c r="H26" s="815">
        <v>10.366197762792956</v>
      </c>
      <c r="I26" s="823">
        <v>944.51247714548333</v>
      </c>
    </row>
    <row r="27" spans="1:9" x14ac:dyDescent="0.2">
      <c r="A27" s="604">
        <v>2009</v>
      </c>
      <c r="B27" s="808">
        <v>0.38154192024263972</v>
      </c>
      <c r="C27" s="808">
        <v>0.73914296939933133</v>
      </c>
      <c r="D27" s="808">
        <v>3.1179907290389539</v>
      </c>
      <c r="E27" s="815">
        <v>26.865478142606385</v>
      </c>
      <c r="F27" s="807">
        <v>7.0748882248738294</v>
      </c>
      <c r="G27" s="824">
        <v>110.05605555438947</v>
      </c>
      <c r="H27" s="815">
        <v>9.7674301624577673</v>
      </c>
      <c r="I27" s="823">
        <v>939.83840587399641</v>
      </c>
    </row>
    <row r="28" spans="1:9" x14ac:dyDescent="0.2">
      <c r="A28" s="604">
        <v>2010</v>
      </c>
      <c r="B28" s="808">
        <v>0.33848317921877541</v>
      </c>
      <c r="C28" s="808">
        <v>0.54618581211652695</v>
      </c>
      <c r="D28" s="808">
        <v>3.0066943563154371</v>
      </c>
      <c r="E28" s="815">
        <v>27.531075913790826</v>
      </c>
      <c r="F28" s="807">
        <v>6.3840814020398593</v>
      </c>
      <c r="G28" s="824">
        <v>96.476212109587962</v>
      </c>
      <c r="H28" s="815">
        <v>9.8188443996594152</v>
      </c>
      <c r="I28" s="823">
        <v>935.6144713365286</v>
      </c>
    </row>
    <row r="29" spans="1:9" x14ac:dyDescent="0.2">
      <c r="A29" s="604">
        <v>2011</v>
      </c>
      <c r="B29" s="808">
        <v>0.32878483837504818</v>
      </c>
      <c r="C29" s="808">
        <v>0.49636767560430622</v>
      </c>
      <c r="D29" s="808">
        <v>2.9074888553996945</v>
      </c>
      <c r="E29" s="815">
        <v>27.341330323925217</v>
      </c>
      <c r="F29" s="807">
        <v>5.9929288371519878</v>
      </c>
      <c r="G29" s="824">
        <v>90.881865570187287</v>
      </c>
      <c r="H29" s="815">
        <v>10.156484522016076</v>
      </c>
      <c r="I29" s="823">
        <v>927.33443009297491</v>
      </c>
    </row>
    <row r="30" spans="1:9" x14ac:dyDescent="0.2">
      <c r="A30" s="604">
        <v>2012</v>
      </c>
      <c r="B30" s="808">
        <v>0.32808144596746713</v>
      </c>
      <c r="C30" s="808">
        <v>0.52527051992909557</v>
      </c>
      <c r="D30" s="808">
        <v>2.8992735515362682</v>
      </c>
      <c r="E30" s="815">
        <v>27.351984640891615</v>
      </c>
      <c r="F30" s="807">
        <v>5.5971975463306496</v>
      </c>
      <c r="G30" s="824">
        <v>80.596304665730898</v>
      </c>
      <c r="H30" s="815">
        <v>9.3870374813955131</v>
      </c>
      <c r="I30" s="823">
        <v>922.42929353955196</v>
      </c>
    </row>
    <row r="31" spans="1:9" x14ac:dyDescent="0.2">
      <c r="A31" s="604">
        <v>2013</v>
      </c>
      <c r="B31" s="808">
        <v>0.309968424943254</v>
      </c>
      <c r="C31" s="808">
        <v>0.48787059466562827</v>
      </c>
      <c r="D31" s="808">
        <v>2.7846279077063132</v>
      </c>
      <c r="E31" s="815">
        <v>27.409279440833178</v>
      </c>
      <c r="F31" s="807">
        <v>5.4160833188894584</v>
      </c>
      <c r="G31" s="824">
        <v>67.364510316346482</v>
      </c>
      <c r="H31" s="815">
        <v>8.7806219938821801</v>
      </c>
      <c r="I31" s="823">
        <v>930.52399978525636</v>
      </c>
    </row>
    <row r="32" spans="1:9" x14ac:dyDescent="0.2">
      <c r="A32" s="604">
        <v>2014</v>
      </c>
      <c r="B32" s="808">
        <v>0.30803544453807452</v>
      </c>
      <c r="C32" s="808">
        <v>0.54445256389576402</v>
      </c>
      <c r="D32" s="808">
        <v>2.7879629700844575</v>
      </c>
      <c r="E32" s="815">
        <v>27.670587803309409</v>
      </c>
      <c r="F32" s="807">
        <v>5.300403632698603</v>
      </c>
      <c r="G32" s="824">
        <v>64.32811408446797</v>
      </c>
      <c r="H32" s="815">
        <v>8.5402090498889685</v>
      </c>
      <c r="I32" s="823">
        <v>926.93334215469361</v>
      </c>
    </row>
    <row r="33" spans="1:9" x14ac:dyDescent="0.2">
      <c r="A33" s="604">
        <v>2015</v>
      </c>
      <c r="B33" s="808">
        <v>0.30651721629178436</v>
      </c>
      <c r="C33" s="808">
        <v>0.59056499322627032</v>
      </c>
      <c r="D33" s="808">
        <v>2.8210301680323768</v>
      </c>
      <c r="E33" s="815">
        <v>27.719557115335633</v>
      </c>
      <c r="F33" s="807">
        <v>5.2324743254714878</v>
      </c>
      <c r="G33" s="824">
        <v>60.114109997224794</v>
      </c>
      <c r="H33" s="815">
        <v>8.4949800622234299</v>
      </c>
      <c r="I33" s="823">
        <v>941.91985364181301</v>
      </c>
    </row>
    <row r="34" spans="1:9" x14ac:dyDescent="0.2">
      <c r="A34" s="604">
        <v>2016</v>
      </c>
      <c r="B34" s="808">
        <v>0.30166305615886585</v>
      </c>
      <c r="C34" s="808">
        <v>0.51018491109463093</v>
      </c>
      <c r="D34" s="808">
        <v>2.7521262377831697</v>
      </c>
      <c r="E34" s="815">
        <v>27.561292686420469</v>
      </c>
      <c r="F34" s="807">
        <v>5.0270364458806069</v>
      </c>
      <c r="G34" s="824">
        <v>52.000366237079092</v>
      </c>
      <c r="H34" s="815">
        <v>10.006008166020049</v>
      </c>
      <c r="I34" s="823">
        <v>936.75514869235167</v>
      </c>
    </row>
    <row r="35" spans="1:9" x14ac:dyDescent="0.2">
      <c r="A35" s="604">
        <v>2017</v>
      </c>
      <c r="B35" s="808">
        <v>0.28891329959243839</v>
      </c>
      <c r="C35" s="808">
        <v>0.44581618113788779</v>
      </c>
      <c r="D35" s="808">
        <v>2.6938382993671621</v>
      </c>
      <c r="E35" s="815">
        <v>27.574446907085566</v>
      </c>
      <c r="F35" s="807">
        <v>4.7574586931638114</v>
      </c>
      <c r="G35" s="824">
        <v>47.992241607975991</v>
      </c>
      <c r="H35" s="815">
        <v>8.1408044297364413</v>
      </c>
      <c r="I35" s="823">
        <v>930.42249780667726</v>
      </c>
    </row>
    <row r="36" spans="1:9" x14ac:dyDescent="0.2">
      <c r="A36" s="604">
        <v>2018</v>
      </c>
      <c r="B36" s="808">
        <v>0.29468476382845049</v>
      </c>
      <c r="C36" s="808">
        <v>0.46070076024317946</v>
      </c>
      <c r="D36" s="808">
        <v>2.673696931385563</v>
      </c>
      <c r="E36" s="815">
        <v>28.54402726731108</v>
      </c>
      <c r="F36" s="807">
        <v>4.5041760153605725</v>
      </c>
      <c r="G36" s="824">
        <v>46.044988381411777</v>
      </c>
      <c r="H36" s="815">
        <v>7.9715273931240835</v>
      </c>
      <c r="I36" s="823">
        <v>923.733720551391</v>
      </c>
    </row>
    <row r="37" spans="1:9" x14ac:dyDescent="0.2">
      <c r="A37" s="604">
        <v>2019</v>
      </c>
      <c r="B37" s="808">
        <v>0.28769616772779527</v>
      </c>
      <c r="C37" s="808">
        <v>0.40960875994952017</v>
      </c>
      <c r="D37" s="808">
        <v>2.6316937061109504</v>
      </c>
      <c r="E37" s="815">
        <v>28.908665996534946</v>
      </c>
      <c r="F37" s="807">
        <v>4.3488135105233932</v>
      </c>
      <c r="G37" s="824">
        <v>41.799476306977091</v>
      </c>
      <c r="H37" s="815">
        <v>7.8258881913811766</v>
      </c>
      <c r="I37" s="823">
        <v>912.69616920742658</v>
      </c>
    </row>
    <row r="38" spans="1:9" x14ac:dyDescent="0.2">
      <c r="A38" s="604">
        <v>2020</v>
      </c>
      <c r="B38" s="808">
        <v>0.25192332914714577</v>
      </c>
      <c r="C38" s="808">
        <v>0.31750544685184551</v>
      </c>
      <c r="D38" s="808">
        <v>2.6498622656206798</v>
      </c>
      <c r="E38" s="815">
        <v>29.039591554745169</v>
      </c>
      <c r="F38" s="807">
        <v>4.5683090359914607</v>
      </c>
      <c r="G38" s="824">
        <v>64.724264571057972</v>
      </c>
      <c r="H38" s="815">
        <v>8.5726676125784724</v>
      </c>
      <c r="I38" s="823">
        <v>885.89968286962176</v>
      </c>
    </row>
    <row r="39" spans="1:9" x14ac:dyDescent="0.2">
      <c r="A39" s="61"/>
      <c r="B39" s="712"/>
      <c r="C39" s="712"/>
      <c r="D39" s="712"/>
      <c r="E39" s="712"/>
      <c r="F39" s="712"/>
      <c r="G39" s="713"/>
      <c r="H39" s="712"/>
      <c r="I39" s="714"/>
    </row>
    <row r="40" spans="1:9" ht="14.25" x14ac:dyDescent="0.2">
      <c r="A40" s="611" t="s">
        <v>1228</v>
      </c>
    </row>
    <row r="41" spans="1:9" x14ac:dyDescent="0.2">
      <c r="A41" s="26" t="s">
        <v>1229</v>
      </c>
    </row>
  </sheetData>
  <mergeCells count="1">
    <mergeCell ref="A1:D1"/>
  </mergeCells>
  <hyperlinks>
    <hyperlink ref="A1" location="Contents!A1" display="To table of contents" xr:uid="{A029F56C-355F-4E16-B26F-2C03B903DC89}"/>
  </hyperlinks>
  <pageMargins left="0.65" right="0.43" top="1" bottom="1" header="0.5" footer="0.5"/>
  <pageSetup paperSize="9" scale="93" orientation="portrait" r:id="rId1"/>
  <headerFooter alignWithMargins="0"/>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694F-A644-4C00-B605-2119BAE99280}">
  <sheetPr codeName="Blad52">
    <tabColor theme="4" tint="0.79998168889431442"/>
    <pageSetUpPr fitToPage="1"/>
  </sheetPr>
  <dimension ref="A1:I41"/>
  <sheetViews>
    <sheetView zoomScale="75" workbookViewId="0">
      <selection activeCell="B7" sqref="B7:J7"/>
    </sheetView>
  </sheetViews>
  <sheetFormatPr defaultColWidth="10.6640625" defaultRowHeight="12.75" x14ac:dyDescent="0.2"/>
  <cols>
    <col min="1" max="1" width="18.33203125" style="26" customWidth="1"/>
    <col min="2" max="7" width="12.5" style="26" customWidth="1"/>
    <col min="8" max="16384" width="10.6640625" style="26"/>
  </cols>
  <sheetData>
    <row r="1" spans="1:9" ht="28.5" customHeight="1" x14ac:dyDescent="0.2">
      <c r="A1" s="1402" t="s">
        <v>2</v>
      </c>
      <c r="B1" s="1402"/>
      <c r="C1" s="1402"/>
      <c r="D1" s="1402"/>
    </row>
    <row r="2" spans="1:9" ht="20.25" x14ac:dyDescent="0.3">
      <c r="A2" s="482" t="s">
        <v>1230</v>
      </c>
      <c r="G2" s="611" t="s">
        <v>190</v>
      </c>
    </row>
    <row r="3" spans="1:9" x14ac:dyDescent="0.2">
      <c r="A3" s="68"/>
      <c r="B3" s="820" t="s">
        <v>1215</v>
      </c>
      <c r="C3" s="820"/>
      <c r="D3" s="820"/>
      <c r="E3" s="820"/>
      <c r="F3" s="820"/>
      <c r="G3" s="801" t="s">
        <v>1172</v>
      </c>
      <c r="H3" s="594" t="s">
        <v>1225</v>
      </c>
      <c r="I3" s="636"/>
    </row>
    <row r="4" spans="1:9" x14ac:dyDescent="0.2">
      <c r="A4" s="63"/>
      <c r="B4" s="706" t="s">
        <v>1217</v>
      </c>
      <c r="C4" s="706" t="s">
        <v>1218</v>
      </c>
      <c r="D4" s="706" t="s">
        <v>1219</v>
      </c>
      <c r="E4" s="706" t="s">
        <v>1220</v>
      </c>
      <c r="F4" s="706" t="s">
        <v>1221</v>
      </c>
      <c r="G4" s="607" t="s">
        <v>1226</v>
      </c>
      <c r="H4" s="598" t="s">
        <v>1231</v>
      </c>
      <c r="I4" s="608" t="s">
        <v>1222</v>
      </c>
    </row>
    <row r="5" spans="1:9" x14ac:dyDescent="0.2">
      <c r="A5" s="61"/>
      <c r="B5" s="711"/>
      <c r="C5" s="711"/>
      <c r="D5" s="711"/>
      <c r="E5" s="711"/>
      <c r="F5" s="711"/>
      <c r="G5" s="607"/>
      <c r="H5" s="598"/>
      <c r="I5" s="608" t="s">
        <v>1223</v>
      </c>
    </row>
    <row r="6" spans="1:9" x14ac:dyDescent="0.2">
      <c r="A6" s="68"/>
      <c r="B6" s="707" t="s">
        <v>187</v>
      </c>
      <c r="C6" s="707"/>
      <c r="D6" s="707"/>
      <c r="E6" s="707"/>
      <c r="F6" s="707"/>
      <c r="G6" s="58"/>
      <c r="H6" s="707"/>
      <c r="I6" s="610"/>
    </row>
    <row r="7" spans="1:9" x14ac:dyDescent="0.2">
      <c r="A7" s="63"/>
      <c r="G7" s="62"/>
      <c r="I7" s="71"/>
    </row>
    <row r="8" spans="1:9" x14ac:dyDescent="0.2">
      <c r="A8" s="604">
        <v>1990</v>
      </c>
      <c r="B8" s="808">
        <v>0.31809223972983125</v>
      </c>
      <c r="C8" s="808">
        <v>0.25535475750811187</v>
      </c>
      <c r="D8" s="808">
        <v>0.48860540526498603</v>
      </c>
      <c r="E8" s="815">
        <v>8.7107821600571693</v>
      </c>
      <c r="F8" s="807">
        <v>0.62247434479051811</v>
      </c>
      <c r="G8" s="824">
        <v>11.288012837485862</v>
      </c>
      <c r="H8" s="815">
        <v>9.0233454034692979</v>
      </c>
      <c r="I8" s="823">
        <v>18.843968998084172</v>
      </c>
    </row>
    <row r="9" spans="1:9" x14ac:dyDescent="0.2">
      <c r="A9" s="604">
        <v>1991</v>
      </c>
      <c r="B9" s="808">
        <v>0.26934180750062037</v>
      </c>
      <c r="C9" s="808">
        <v>0.22112806335432891</v>
      </c>
      <c r="D9" s="808">
        <v>0.44741733701351194</v>
      </c>
      <c r="E9" s="815">
        <v>7.7597265314446879</v>
      </c>
      <c r="F9" s="807">
        <v>0.62615570091232065</v>
      </c>
      <c r="G9" s="824">
        <v>11.400476149421724</v>
      </c>
      <c r="H9" s="815">
        <v>9.1881899621145102</v>
      </c>
      <c r="I9" s="823">
        <v>18.825317836597755</v>
      </c>
    </row>
    <row r="10" spans="1:9" x14ac:dyDescent="0.2">
      <c r="A10" s="604">
        <v>1992</v>
      </c>
      <c r="B10" s="808">
        <v>0.22837262823401966</v>
      </c>
      <c r="C10" s="808">
        <v>0.19224911566327851</v>
      </c>
      <c r="D10" s="808">
        <v>0.41238037152209811</v>
      </c>
      <c r="E10" s="815">
        <v>6.9306472095333547</v>
      </c>
      <c r="F10" s="807">
        <v>0.62924770394999441</v>
      </c>
      <c r="G10" s="824">
        <v>11.425252858984669</v>
      </c>
      <c r="H10" s="815">
        <v>9.2400873200046938</v>
      </c>
      <c r="I10" s="823">
        <v>18.834638448795666</v>
      </c>
    </row>
    <row r="11" spans="1:9" x14ac:dyDescent="0.2">
      <c r="A11" s="604">
        <v>1993</v>
      </c>
      <c r="B11" s="808">
        <v>0.19875602719586205</v>
      </c>
      <c r="C11" s="808">
        <v>0.17137057633021607</v>
      </c>
      <c r="D11" s="808">
        <v>0.38637246117935842</v>
      </c>
      <c r="E11" s="815">
        <v>6.3129058380997449</v>
      </c>
      <c r="F11" s="807">
        <v>0.63150816617806194</v>
      </c>
      <c r="G11" s="824">
        <v>11.281477388747485</v>
      </c>
      <c r="H11" s="815">
        <v>9.1167939116415262</v>
      </c>
      <c r="I11" s="823">
        <v>18.832830566957782</v>
      </c>
    </row>
    <row r="12" spans="1:9" x14ac:dyDescent="0.2">
      <c r="A12" s="604">
        <v>1994</v>
      </c>
      <c r="B12" s="808">
        <v>0.17302572576245184</v>
      </c>
      <c r="C12" s="808">
        <v>0.15315736958624887</v>
      </c>
      <c r="D12" s="808">
        <v>0.36375055102389225</v>
      </c>
      <c r="E12" s="815">
        <v>5.7640413166309239</v>
      </c>
      <c r="F12" s="807">
        <v>0.63345505071584352</v>
      </c>
      <c r="G12" s="824">
        <v>11.216991379400916</v>
      </c>
      <c r="H12" s="815">
        <v>8.9615131977371032</v>
      </c>
      <c r="I12" s="823">
        <v>18.81138231402247</v>
      </c>
    </row>
    <row r="13" spans="1:9" x14ac:dyDescent="0.2">
      <c r="A13" s="604">
        <v>1995</v>
      </c>
      <c r="B13" s="808">
        <v>0.14945996897244082</v>
      </c>
      <c r="C13" s="808">
        <v>0.13648444305125385</v>
      </c>
      <c r="D13" s="808">
        <v>0.34252107149886596</v>
      </c>
      <c r="E13" s="815">
        <v>5.249742903688098</v>
      </c>
      <c r="F13" s="807">
        <v>0.63525151651857648</v>
      </c>
      <c r="G13" s="824">
        <v>11.102164199264971</v>
      </c>
      <c r="H13" s="815">
        <v>8.814986308393328</v>
      </c>
      <c r="I13" s="823">
        <v>18.817011439276737</v>
      </c>
    </row>
    <row r="14" spans="1:9" x14ac:dyDescent="0.2">
      <c r="A14" s="604">
        <v>1996</v>
      </c>
      <c r="B14" s="808">
        <v>0.14117839328044482</v>
      </c>
      <c r="C14" s="808">
        <v>0.1194481872654399</v>
      </c>
      <c r="D14" s="808">
        <v>0.2833735739844902</v>
      </c>
      <c r="E14" s="815">
        <v>4.3631405766077238</v>
      </c>
      <c r="F14" s="807">
        <v>0.61381744621598011</v>
      </c>
      <c r="G14" s="824">
        <v>11.195310069964703</v>
      </c>
      <c r="H14" s="815">
        <v>9.0891219213732342</v>
      </c>
      <c r="I14" s="823">
        <v>18.814734326050758</v>
      </c>
    </row>
    <row r="15" spans="1:9" x14ac:dyDescent="0.2">
      <c r="A15" s="604">
        <v>1997</v>
      </c>
      <c r="B15" s="808">
        <v>0.14311241855471263</v>
      </c>
      <c r="C15" s="808">
        <v>0.11330296852035399</v>
      </c>
      <c r="D15" s="808">
        <v>0.28414352251786718</v>
      </c>
      <c r="E15" s="815">
        <v>4.5448011774095294</v>
      </c>
      <c r="F15" s="807">
        <v>0.6023279715285349</v>
      </c>
      <c r="G15" s="824">
        <v>11.285908380821237</v>
      </c>
      <c r="H15" s="815">
        <v>9.1413301290016964</v>
      </c>
      <c r="I15" s="823">
        <v>18.805894590862295</v>
      </c>
    </row>
    <row r="16" spans="1:9" x14ac:dyDescent="0.2">
      <c r="A16" s="604">
        <v>1998</v>
      </c>
      <c r="B16" s="808">
        <v>0.13699427230275238</v>
      </c>
      <c r="C16" s="808">
        <v>0.13830778270603958</v>
      </c>
      <c r="D16" s="808">
        <v>0.3473080873940837</v>
      </c>
      <c r="E16" s="815">
        <v>4.7194654177069451</v>
      </c>
      <c r="F16" s="807">
        <v>0.5150875785493445</v>
      </c>
      <c r="G16" s="824">
        <v>9.4564847910577878</v>
      </c>
      <c r="H16" s="815">
        <v>7.2752648448000592</v>
      </c>
      <c r="I16" s="823">
        <v>18.689583138640256</v>
      </c>
    </row>
    <row r="17" spans="1:9" x14ac:dyDescent="0.2">
      <c r="A17" s="604">
        <v>1999</v>
      </c>
      <c r="B17" s="808">
        <v>0.13228034818049514</v>
      </c>
      <c r="C17" s="808">
        <v>0.13172719822485238</v>
      </c>
      <c r="D17" s="808">
        <v>0.25694837777948198</v>
      </c>
      <c r="E17" s="815">
        <v>3.503214373500485</v>
      </c>
      <c r="F17" s="807">
        <v>0.50786384589952804</v>
      </c>
      <c r="G17" s="824">
        <v>9.1935599303173525</v>
      </c>
      <c r="H17" s="815">
        <v>6.9656857798376608</v>
      </c>
      <c r="I17" s="823">
        <v>18.743768487132819</v>
      </c>
    </row>
    <row r="18" spans="1:9" x14ac:dyDescent="0.2">
      <c r="A18" s="604">
        <v>2000</v>
      </c>
      <c r="B18" s="808">
        <v>0.12878068874518933</v>
      </c>
      <c r="C18" s="808">
        <v>0.12412122185259984</v>
      </c>
      <c r="D18" s="808">
        <v>0.24399475305027254</v>
      </c>
      <c r="E18" s="815">
        <v>3.3864153242516082</v>
      </c>
      <c r="F18" s="807">
        <v>0.51559097151123989</v>
      </c>
      <c r="G18" s="824">
        <v>8.3872414500855097</v>
      </c>
      <c r="H18" s="815">
        <v>6.3564350537962548</v>
      </c>
      <c r="I18" s="823">
        <v>18.760457250953632</v>
      </c>
    </row>
    <row r="19" spans="1:9" x14ac:dyDescent="0.2">
      <c r="A19" s="604">
        <v>2001</v>
      </c>
      <c r="B19" s="808">
        <v>0.13084733924084543</v>
      </c>
      <c r="C19" s="808">
        <v>0.117846151076828</v>
      </c>
      <c r="D19" s="808">
        <v>0.23820521959052632</v>
      </c>
      <c r="E19" s="815">
        <v>3.2318995692473811</v>
      </c>
      <c r="F19" s="807">
        <v>0.49743785010199348</v>
      </c>
      <c r="G19" s="824">
        <v>8.4424543682879083</v>
      </c>
      <c r="H19" s="815">
        <v>6.4066540150077698</v>
      </c>
      <c r="I19" s="823">
        <v>18.788270496344346</v>
      </c>
    </row>
    <row r="20" spans="1:9" x14ac:dyDescent="0.2">
      <c r="A20" s="604">
        <v>2002</v>
      </c>
      <c r="B20" s="808">
        <v>0.14868156175767508</v>
      </c>
      <c r="C20" s="808">
        <v>0.11295251482755227</v>
      </c>
      <c r="D20" s="808">
        <v>0.25741361299419285</v>
      </c>
      <c r="E20" s="815">
        <v>3.0063339507484805</v>
      </c>
      <c r="F20" s="807">
        <v>0.46381893287608972</v>
      </c>
      <c r="G20" s="824">
        <v>8.5954636998975236</v>
      </c>
      <c r="H20" s="815">
        <v>6.3710065097326574</v>
      </c>
      <c r="I20" s="823">
        <v>18.827440612851706</v>
      </c>
    </row>
    <row r="21" spans="1:9" x14ac:dyDescent="0.2">
      <c r="A21" s="604">
        <v>2003</v>
      </c>
      <c r="B21" s="808">
        <v>0.1364956512411051</v>
      </c>
      <c r="C21" s="808">
        <v>0.10093218080992039</v>
      </c>
      <c r="D21" s="808">
        <v>0.24144964509991027</v>
      </c>
      <c r="E21" s="815">
        <v>2.8430950665338961</v>
      </c>
      <c r="F21" s="807">
        <v>0.55253253467572827</v>
      </c>
      <c r="G21" s="824">
        <v>6.8771224202645902</v>
      </c>
      <c r="H21" s="815">
        <v>4.5652382141962367</v>
      </c>
      <c r="I21" s="823">
        <v>19.003055232913329</v>
      </c>
    </row>
    <row r="22" spans="1:9" x14ac:dyDescent="0.2">
      <c r="A22" s="604">
        <v>2004</v>
      </c>
      <c r="B22" s="808">
        <v>0.13112138859887756</v>
      </c>
      <c r="C22" s="808">
        <v>9.8697460262058223E-2</v>
      </c>
      <c r="D22" s="808">
        <v>0.25844357218708203</v>
      </c>
      <c r="E22" s="815">
        <v>3.097951029005841</v>
      </c>
      <c r="F22" s="807">
        <v>0.53715287853715821</v>
      </c>
      <c r="G22" s="824">
        <v>5.1708625819139398</v>
      </c>
      <c r="H22" s="815">
        <v>3.3337884603156662</v>
      </c>
      <c r="I22" s="823">
        <v>18.881729577407114</v>
      </c>
    </row>
    <row r="23" spans="1:9" x14ac:dyDescent="0.2">
      <c r="A23" s="604">
        <v>2005</v>
      </c>
      <c r="B23" s="808">
        <v>0.12945018803608721</v>
      </c>
      <c r="C23" s="808">
        <v>9.8319114140394931E-2</v>
      </c>
      <c r="D23" s="808">
        <v>0.2614126975640072</v>
      </c>
      <c r="E23" s="815">
        <v>3.1171671837428865</v>
      </c>
      <c r="F23" s="807">
        <v>0.5257260504778708</v>
      </c>
      <c r="G23" s="824">
        <v>4.9518085174879118</v>
      </c>
      <c r="H23" s="815">
        <v>3.3266759566607429</v>
      </c>
      <c r="I23" s="823">
        <v>18.718412479552239</v>
      </c>
    </row>
    <row r="24" spans="1:9" x14ac:dyDescent="0.2">
      <c r="A24" s="604">
        <v>2006</v>
      </c>
      <c r="B24" s="808">
        <v>0.1301922450878463</v>
      </c>
      <c r="C24" s="808">
        <v>9.7153275730494287E-2</v>
      </c>
      <c r="D24" s="808">
        <v>0.27074007833409147</v>
      </c>
      <c r="E24" s="815">
        <v>3.1250945460462418</v>
      </c>
      <c r="F24" s="807">
        <v>0.52827763786435433</v>
      </c>
      <c r="G24" s="824">
        <v>4.4749234680834684</v>
      </c>
      <c r="H24" s="815">
        <v>3.0198998207814585</v>
      </c>
      <c r="I24" s="823">
        <v>18.680258462843593</v>
      </c>
    </row>
    <row r="25" spans="1:9" x14ac:dyDescent="0.2">
      <c r="A25" s="604">
        <v>2007</v>
      </c>
      <c r="B25" s="808">
        <v>0.12925207261462734</v>
      </c>
      <c r="C25" s="808">
        <v>9.4368685033281011E-2</v>
      </c>
      <c r="D25" s="808">
        <v>0.27783473317909241</v>
      </c>
      <c r="E25" s="815">
        <v>3.1886137609168985</v>
      </c>
      <c r="F25" s="807">
        <v>0.5432968740060734</v>
      </c>
      <c r="G25" s="824">
        <v>4.3631719595491907</v>
      </c>
      <c r="H25" s="815">
        <v>2.9931470942687168</v>
      </c>
      <c r="I25" s="823">
        <v>18.531245844232366</v>
      </c>
    </row>
    <row r="26" spans="1:9" x14ac:dyDescent="0.2">
      <c r="A26" s="604">
        <v>2008</v>
      </c>
      <c r="B26" s="808">
        <v>0.12979708017004118</v>
      </c>
      <c r="C26" s="808">
        <v>9.3936097536753999E-2</v>
      </c>
      <c r="D26" s="808">
        <v>0.27474559572849128</v>
      </c>
      <c r="E26" s="815">
        <v>3.06094325780168</v>
      </c>
      <c r="F26" s="807">
        <v>0.54145931169117689</v>
      </c>
      <c r="G26" s="824">
        <v>4.4057586674844931</v>
      </c>
      <c r="H26" s="815">
        <v>2.9522606728493663</v>
      </c>
      <c r="I26" s="823">
        <v>18.471331909128203</v>
      </c>
    </row>
    <row r="27" spans="1:9" x14ac:dyDescent="0.2">
      <c r="A27" s="604">
        <v>2009</v>
      </c>
      <c r="B27" s="808">
        <v>0.12656883261307264</v>
      </c>
      <c r="C27" s="808">
        <v>9.2259482097008419E-2</v>
      </c>
      <c r="D27" s="808">
        <v>0.27492634399950305</v>
      </c>
      <c r="E27" s="815">
        <v>3.1460696279424702</v>
      </c>
      <c r="F27" s="807">
        <v>0.50630132518658455</v>
      </c>
      <c r="G27" s="824">
        <v>4.5389210872697667</v>
      </c>
      <c r="H27" s="815">
        <v>2.847773909881341</v>
      </c>
      <c r="I27" s="823">
        <v>18.531376105031264</v>
      </c>
    </row>
    <row r="28" spans="1:9" x14ac:dyDescent="0.2">
      <c r="A28" s="604">
        <v>2010</v>
      </c>
      <c r="B28" s="808">
        <v>0.11656163590874138</v>
      </c>
      <c r="C28" s="808">
        <v>8.7252975683552489E-2</v>
      </c>
      <c r="D28" s="808">
        <v>0.26378603347663959</v>
      </c>
      <c r="E28" s="815">
        <v>3.1456628476134187</v>
      </c>
      <c r="F28" s="807">
        <v>0.45898995205404658</v>
      </c>
      <c r="G28" s="824">
        <v>4.141033283445875</v>
      </c>
      <c r="H28" s="815">
        <v>2.6613600413422405</v>
      </c>
      <c r="I28" s="823">
        <v>18.46930635954196</v>
      </c>
    </row>
    <row r="29" spans="1:9" x14ac:dyDescent="0.2">
      <c r="A29" s="604">
        <v>2011</v>
      </c>
      <c r="B29" s="808">
        <v>0.11653214824275107</v>
      </c>
      <c r="C29" s="808">
        <v>8.6759076672420499E-2</v>
      </c>
      <c r="D29" s="808">
        <v>0.25687896907905089</v>
      </c>
      <c r="E29" s="815">
        <v>3.1522613946327254</v>
      </c>
      <c r="F29" s="807">
        <v>0.44101015487877543</v>
      </c>
      <c r="G29" s="824">
        <v>4.1064741782019221</v>
      </c>
      <c r="H29" s="815">
        <v>2.7067409065058783</v>
      </c>
      <c r="I29" s="823">
        <v>18.6100970729563</v>
      </c>
    </row>
    <row r="30" spans="1:9" x14ac:dyDescent="0.2">
      <c r="A30" s="604">
        <v>2012</v>
      </c>
      <c r="B30" s="808">
        <v>0.11483962275323448</v>
      </c>
      <c r="C30" s="808">
        <v>8.853512335593057E-2</v>
      </c>
      <c r="D30" s="808">
        <v>0.25470088851419415</v>
      </c>
      <c r="E30" s="815">
        <v>3.2240346162987841</v>
      </c>
      <c r="F30" s="807">
        <v>0.42820728639170752</v>
      </c>
      <c r="G30" s="824">
        <v>3.6382767134879654</v>
      </c>
      <c r="H30" s="815">
        <v>2.4156400309412152</v>
      </c>
      <c r="I30" s="823">
        <v>18.092236618885217</v>
      </c>
    </row>
    <row r="31" spans="1:9" x14ac:dyDescent="0.2">
      <c r="A31" s="604">
        <v>2013</v>
      </c>
      <c r="B31" s="808">
        <v>0.10688410067109731</v>
      </c>
      <c r="C31" s="808">
        <v>8.4622217463675459E-2</v>
      </c>
      <c r="D31" s="808">
        <v>0.23699368157560469</v>
      </c>
      <c r="E31" s="815">
        <v>3.2262943896885417</v>
      </c>
      <c r="F31" s="807">
        <v>0.42284825420064748</v>
      </c>
      <c r="G31" s="824">
        <v>3.1760357471215204</v>
      </c>
      <c r="H31" s="815">
        <v>2.1526560746149346</v>
      </c>
      <c r="I31" s="823">
        <v>18.254240710087821</v>
      </c>
    </row>
    <row r="32" spans="1:9" x14ac:dyDescent="0.2">
      <c r="A32" s="604">
        <v>2014</v>
      </c>
      <c r="B32" s="808">
        <v>9.5300897533057788E-2</v>
      </c>
      <c r="C32" s="808">
        <v>7.9818223487922974E-2</v>
      </c>
      <c r="D32" s="808">
        <v>0.21569913460576928</v>
      </c>
      <c r="E32" s="815">
        <v>3.1710599935945769</v>
      </c>
      <c r="F32" s="807">
        <v>0.42250962750114723</v>
      </c>
      <c r="G32" s="824">
        <v>3.1728810520185671</v>
      </c>
      <c r="H32" s="815">
        <v>2.1747003785094385</v>
      </c>
      <c r="I32" s="823">
        <v>18.606976793630256</v>
      </c>
    </row>
    <row r="33" spans="1:9" x14ac:dyDescent="0.2">
      <c r="A33" s="604">
        <v>2015</v>
      </c>
      <c r="B33" s="808">
        <v>8.8374958973393772E-2</v>
      </c>
      <c r="C33" s="808">
        <v>7.6774004124240763E-2</v>
      </c>
      <c r="D33" s="808">
        <v>0.20036551748588077</v>
      </c>
      <c r="E33" s="815">
        <v>3.0816401720554394</v>
      </c>
      <c r="F33" s="807">
        <v>0.4198136508872124</v>
      </c>
      <c r="G33" s="824">
        <v>2.9983540062735488</v>
      </c>
      <c r="H33" s="815">
        <v>2.0719773116186979</v>
      </c>
      <c r="I33" s="823">
        <v>18.823577933018424</v>
      </c>
    </row>
    <row r="34" spans="1:9" x14ac:dyDescent="0.2">
      <c r="A34" s="604">
        <v>2016</v>
      </c>
      <c r="B34" s="808">
        <v>8.4081976057241284E-2</v>
      </c>
      <c r="C34" s="808">
        <v>7.3216981680661306E-2</v>
      </c>
      <c r="D34" s="808">
        <v>0.19265520430932895</v>
      </c>
      <c r="E34" s="815">
        <v>3.0474255019917411</v>
      </c>
      <c r="F34" s="807">
        <v>0.40867949851572588</v>
      </c>
      <c r="G34" s="824">
        <v>2.7405026085858566</v>
      </c>
      <c r="H34" s="815">
        <v>1.9719110249092158</v>
      </c>
      <c r="I34" s="823">
        <v>18.933513066374502</v>
      </c>
    </row>
    <row r="35" spans="1:9" x14ac:dyDescent="0.2">
      <c r="A35" s="604">
        <v>2017</v>
      </c>
      <c r="B35" s="808">
        <v>7.3123553479761835E-2</v>
      </c>
      <c r="C35" s="808">
        <v>6.7255411747006971E-2</v>
      </c>
      <c r="D35" s="808">
        <v>0.17519069792851077</v>
      </c>
      <c r="E35" s="815">
        <v>2.9924586879908137</v>
      </c>
      <c r="F35" s="807">
        <v>0.39549680370059564</v>
      </c>
      <c r="G35" s="824">
        <v>2.534552290746571</v>
      </c>
      <c r="H35" s="815">
        <v>1.7900667262285497</v>
      </c>
      <c r="I35" s="823">
        <v>19.019693955664909</v>
      </c>
    </row>
    <row r="36" spans="1:9" x14ac:dyDescent="0.2">
      <c r="A36" s="604">
        <v>2018</v>
      </c>
      <c r="B36" s="808">
        <v>6.334180062916403E-2</v>
      </c>
      <c r="C36" s="808">
        <v>6.3735158210268275E-2</v>
      </c>
      <c r="D36" s="808">
        <v>0.1594278010585117</v>
      </c>
      <c r="E36" s="815">
        <v>3.0882132273149847</v>
      </c>
      <c r="F36" s="807">
        <v>0.38253070828576491</v>
      </c>
      <c r="G36" s="824">
        <v>2.4101417796614175</v>
      </c>
      <c r="H36" s="815">
        <v>1.6924108872401646</v>
      </c>
      <c r="I36" s="823">
        <v>18.95563831863441</v>
      </c>
    </row>
    <row r="37" spans="1:9" x14ac:dyDescent="0.2">
      <c r="A37" s="604">
        <v>2019</v>
      </c>
      <c r="B37" s="808">
        <v>6.0247149668940535E-2</v>
      </c>
      <c r="C37" s="808">
        <v>6.1551868790047405E-2</v>
      </c>
      <c r="D37" s="808">
        <v>0.15225177003934964</v>
      </c>
      <c r="E37" s="815">
        <v>3.1077000596090945</v>
      </c>
      <c r="F37" s="807">
        <v>0.37301750885330159</v>
      </c>
      <c r="G37" s="824">
        <v>2.1998546879586565</v>
      </c>
      <c r="H37" s="815">
        <v>1.5526737330574576</v>
      </c>
      <c r="I37" s="823">
        <v>18.790029132113709</v>
      </c>
    </row>
    <row r="38" spans="1:9" x14ac:dyDescent="0.2">
      <c r="A38" s="604">
        <v>2020</v>
      </c>
      <c r="B38" s="808">
        <v>5.7623986652036191E-2</v>
      </c>
      <c r="C38" s="808">
        <v>5.3752150583968858E-2</v>
      </c>
      <c r="D38" s="808">
        <v>0.1592725230393755</v>
      </c>
      <c r="E38" s="815">
        <v>3.0589264965274889</v>
      </c>
      <c r="F38" s="807">
        <v>0.39002374427843922</v>
      </c>
      <c r="G38" s="824">
        <v>3.1852224842078001</v>
      </c>
      <c r="H38" s="815">
        <v>2.1305232156973788</v>
      </c>
      <c r="I38" s="823">
        <v>18.609416272296404</v>
      </c>
    </row>
    <row r="39" spans="1:9" x14ac:dyDescent="0.2">
      <c r="A39" s="61"/>
      <c r="B39" s="712"/>
      <c r="C39" s="712"/>
      <c r="D39" s="712"/>
      <c r="E39" s="712"/>
      <c r="F39" s="712"/>
      <c r="G39" s="713"/>
      <c r="H39" s="712"/>
      <c r="I39" s="714"/>
    </row>
    <row r="40" spans="1:9" ht="14.25" x14ac:dyDescent="0.2">
      <c r="A40" s="611" t="s">
        <v>1228</v>
      </c>
    </row>
    <row r="41" spans="1:9" x14ac:dyDescent="0.2">
      <c r="A41" s="26" t="s">
        <v>1229</v>
      </c>
    </row>
  </sheetData>
  <mergeCells count="1">
    <mergeCell ref="A1:D1"/>
  </mergeCells>
  <hyperlinks>
    <hyperlink ref="A1" location="Contents!A1" display="To table of contents" xr:uid="{0A83BF60-EA9E-47A5-A306-CD17B1B84F4E}"/>
  </hyperlinks>
  <pageMargins left="0.53" right="0.48" top="1" bottom="1" header="0.5" footer="0.5"/>
  <pageSetup paperSize="9" scale="93" orientation="portrait" r:id="rId1"/>
  <headerFooter alignWithMargins="0"/>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310C-09F2-423F-BD2D-1DFCD1FFBA84}">
  <sheetPr codeName="Blad53">
    <tabColor theme="4" tint="0.79998168889431442"/>
    <pageSetUpPr fitToPage="1"/>
  </sheetPr>
  <dimension ref="A1:I41"/>
  <sheetViews>
    <sheetView zoomScale="75" workbookViewId="0">
      <selection activeCell="B7" sqref="B7:J7"/>
    </sheetView>
  </sheetViews>
  <sheetFormatPr defaultColWidth="10.6640625" defaultRowHeight="12.75" x14ac:dyDescent="0.2"/>
  <cols>
    <col min="1" max="1" width="18.33203125" style="26" customWidth="1"/>
    <col min="2" max="7" width="12.5" style="26" customWidth="1"/>
    <col min="8" max="16384" width="10.6640625" style="26"/>
  </cols>
  <sheetData>
    <row r="1" spans="1:9" ht="28.5" customHeight="1" x14ac:dyDescent="0.2">
      <c r="A1" s="1402" t="s">
        <v>2</v>
      </c>
      <c r="B1" s="1402"/>
      <c r="C1" s="1402"/>
      <c r="D1" s="1402"/>
    </row>
    <row r="2" spans="1:9" ht="20.25" x14ac:dyDescent="0.3">
      <c r="A2" s="482" t="s">
        <v>1232</v>
      </c>
      <c r="G2" s="611" t="s">
        <v>190</v>
      </c>
    </row>
    <row r="3" spans="1:9" x14ac:dyDescent="0.2">
      <c r="A3" s="68"/>
      <c r="B3" s="820" t="s">
        <v>1215</v>
      </c>
      <c r="C3" s="820"/>
      <c r="D3" s="820"/>
      <c r="E3" s="820"/>
      <c r="F3" s="820"/>
      <c r="G3" s="801" t="s">
        <v>1172</v>
      </c>
      <c r="H3" s="594" t="s">
        <v>1225</v>
      </c>
      <c r="I3" s="636"/>
    </row>
    <row r="4" spans="1:9" x14ac:dyDescent="0.2">
      <c r="A4" s="63"/>
      <c r="B4" s="706" t="s">
        <v>1217</v>
      </c>
      <c r="C4" s="706" t="s">
        <v>1218</v>
      </c>
      <c r="D4" s="706" t="s">
        <v>1219</v>
      </c>
      <c r="E4" s="706" t="s">
        <v>1220</v>
      </c>
      <c r="F4" s="706" t="s">
        <v>1221</v>
      </c>
      <c r="G4" s="607" t="s">
        <v>1226</v>
      </c>
      <c r="H4" s="598" t="s">
        <v>1231</v>
      </c>
      <c r="I4" s="608" t="s">
        <v>1222</v>
      </c>
    </row>
    <row r="5" spans="1:9" x14ac:dyDescent="0.2">
      <c r="A5" s="61"/>
      <c r="B5" s="711"/>
      <c r="C5" s="711"/>
      <c r="D5" s="711"/>
      <c r="E5" s="711"/>
      <c r="F5" s="711"/>
      <c r="G5" s="607"/>
      <c r="H5" s="598"/>
      <c r="I5" s="608" t="s">
        <v>1223</v>
      </c>
    </row>
    <row r="6" spans="1:9" x14ac:dyDescent="0.2">
      <c r="A6" s="68"/>
      <c r="B6" s="707" t="s">
        <v>187</v>
      </c>
      <c r="C6" s="707"/>
      <c r="D6" s="707"/>
      <c r="E6" s="707"/>
      <c r="F6" s="707"/>
      <c r="G6" s="58"/>
      <c r="H6" s="707"/>
      <c r="I6" s="610"/>
    </row>
    <row r="7" spans="1:9" x14ac:dyDescent="0.2">
      <c r="A7" s="63"/>
      <c r="G7" s="62"/>
      <c r="I7" s="71"/>
    </row>
    <row r="8" spans="1:9" x14ac:dyDescent="0.2">
      <c r="A8" s="604">
        <v>1990</v>
      </c>
      <c r="B8" s="815">
        <v>27.598336793336795</v>
      </c>
      <c r="C8" s="815">
        <v>21.106091740259441</v>
      </c>
      <c r="D8" s="808">
        <v>8.8253318987965095</v>
      </c>
      <c r="E8" s="815">
        <v>3.7161828302867659</v>
      </c>
      <c r="F8" s="807">
        <v>5.7372056305496244</v>
      </c>
      <c r="G8" s="816">
        <v>8.1615372257118377</v>
      </c>
      <c r="H8" s="815">
        <v>9.1963965580319069</v>
      </c>
      <c r="I8" s="814">
        <v>4.7087778359906434</v>
      </c>
    </row>
    <row r="9" spans="1:9" x14ac:dyDescent="0.2">
      <c r="A9" s="604">
        <v>1991</v>
      </c>
      <c r="B9" s="815">
        <v>27.723520160375656</v>
      </c>
      <c r="C9" s="815">
        <v>21.143819103816337</v>
      </c>
      <c r="D9" s="808">
        <v>8.932272960829863</v>
      </c>
      <c r="E9" s="815">
        <v>3.7969862562901247</v>
      </c>
      <c r="F9" s="807">
        <v>5.7862190616467322</v>
      </c>
      <c r="G9" s="816">
        <v>8.2236411599564967</v>
      </c>
      <c r="H9" s="815">
        <v>9.265449814003933</v>
      </c>
      <c r="I9" s="814">
        <v>4.7271385966748936</v>
      </c>
    </row>
    <row r="10" spans="1:9" x14ac:dyDescent="0.2">
      <c r="A10" s="604">
        <v>1992</v>
      </c>
      <c r="B10" s="815">
        <v>27.828283294679686</v>
      </c>
      <c r="C10" s="815">
        <v>21.175532846231434</v>
      </c>
      <c r="D10" s="808">
        <v>9.0240922362384275</v>
      </c>
      <c r="E10" s="815">
        <v>3.8675348340725688</v>
      </c>
      <c r="F10" s="807">
        <v>5.8277222559927697</v>
      </c>
      <c r="G10" s="816">
        <v>8.1906711568432868</v>
      </c>
      <c r="H10" s="815">
        <v>9.2125562871554063</v>
      </c>
      <c r="I10" s="814">
        <v>4.7256975317736183</v>
      </c>
    </row>
    <row r="11" spans="1:9" x14ac:dyDescent="0.2">
      <c r="A11" s="604">
        <v>1993</v>
      </c>
      <c r="B11" s="815">
        <v>27.904021013799632</v>
      </c>
      <c r="C11" s="815">
        <v>21.198332735278555</v>
      </c>
      <c r="D11" s="808">
        <v>9.0915018436851192</v>
      </c>
      <c r="E11" s="815">
        <v>3.9199808104852392</v>
      </c>
      <c r="F11" s="807">
        <v>5.8576088349443864</v>
      </c>
      <c r="G11" s="816">
        <v>8.1848647017844236</v>
      </c>
      <c r="H11" s="815">
        <v>9.1928816532137585</v>
      </c>
      <c r="I11" s="814">
        <v>4.668465149438612</v>
      </c>
    </row>
    <row r="12" spans="1:9" x14ac:dyDescent="0.2">
      <c r="A12" s="604">
        <v>1994</v>
      </c>
      <c r="B12" s="815">
        <v>27.969997893721132</v>
      </c>
      <c r="C12" s="815">
        <v>21.218465508246378</v>
      </c>
      <c r="D12" s="808">
        <v>9.1509060849175263</v>
      </c>
      <c r="E12" s="815">
        <v>3.9667242693777549</v>
      </c>
      <c r="F12" s="807">
        <v>5.8838510842498017</v>
      </c>
      <c r="G12" s="816">
        <v>8.1387898665034939</v>
      </c>
      <c r="H12" s="815">
        <v>9.1717956309348452</v>
      </c>
      <c r="I12" s="814">
        <v>4.6605697371373376</v>
      </c>
    </row>
    <row r="13" spans="1:9" x14ac:dyDescent="0.2">
      <c r="A13" s="604">
        <v>1995</v>
      </c>
      <c r="B13" s="815">
        <v>28.030521825579918</v>
      </c>
      <c r="C13" s="815">
        <v>21.236843696075386</v>
      </c>
      <c r="D13" s="808">
        <v>9.2059802526938714</v>
      </c>
      <c r="E13" s="815">
        <v>4.0104078084324666</v>
      </c>
      <c r="F13" s="807">
        <v>5.907808099230353</v>
      </c>
      <c r="G13" s="816">
        <v>8.1051451818047209</v>
      </c>
      <c r="H13" s="815">
        <v>9.1327967904617005</v>
      </c>
      <c r="I13" s="814">
        <v>4.6387881448715316</v>
      </c>
    </row>
    <row r="14" spans="1:9" x14ac:dyDescent="0.2">
      <c r="A14" s="604">
        <v>1996</v>
      </c>
      <c r="B14" s="815">
        <v>27.982105565871432</v>
      </c>
      <c r="C14" s="815">
        <v>21.271144436174964</v>
      </c>
      <c r="D14" s="808">
        <v>9.2853403853334271</v>
      </c>
      <c r="E14" s="815">
        <v>4.0213868284454506</v>
      </c>
      <c r="F14" s="807">
        <v>5.9952892090624905</v>
      </c>
      <c r="G14" s="816">
        <v>8.1119092823108012</v>
      </c>
      <c r="H14" s="815">
        <v>9.0913368674500372</v>
      </c>
      <c r="I14" s="814">
        <v>4.5686957739258052</v>
      </c>
    </row>
    <row r="15" spans="1:9" x14ac:dyDescent="0.2">
      <c r="A15" s="604">
        <v>1997</v>
      </c>
      <c r="B15" s="815">
        <v>27.546404036751241</v>
      </c>
      <c r="C15" s="815">
        <v>20.983352386716625</v>
      </c>
      <c r="D15" s="808">
        <v>9.2641774073394636</v>
      </c>
      <c r="E15" s="815">
        <v>4.002845510695404</v>
      </c>
      <c r="F15" s="807">
        <v>6.1223813445779438</v>
      </c>
      <c r="G15" s="816">
        <v>8.0629763782380213</v>
      </c>
      <c r="H15" s="815">
        <v>9.0359981722330769</v>
      </c>
      <c r="I15" s="814">
        <v>4.6510652172887186</v>
      </c>
    </row>
    <row r="16" spans="1:9" x14ac:dyDescent="0.2">
      <c r="A16" s="604">
        <v>1998</v>
      </c>
      <c r="B16" s="815">
        <v>25.75133535531285</v>
      </c>
      <c r="C16" s="815">
        <v>20.754431474500912</v>
      </c>
      <c r="D16" s="808">
        <v>9.2569915954647026</v>
      </c>
      <c r="E16" s="815">
        <v>3.9529966351146255</v>
      </c>
      <c r="F16" s="807">
        <v>5.9791243423436953</v>
      </c>
      <c r="G16" s="816">
        <v>8.1705289841216562</v>
      </c>
      <c r="H16" s="815">
        <v>8.9737830651530679</v>
      </c>
      <c r="I16" s="814">
        <v>4.7703565526415659</v>
      </c>
    </row>
    <row r="17" spans="1:9" x14ac:dyDescent="0.2">
      <c r="A17" s="604">
        <v>1999</v>
      </c>
      <c r="B17" s="815">
        <v>25.684316347104581</v>
      </c>
      <c r="C17" s="815">
        <v>20.834052955276562</v>
      </c>
      <c r="D17" s="808">
        <v>9.353284315635813</v>
      </c>
      <c r="E17" s="815">
        <v>4.0044706486023323</v>
      </c>
      <c r="F17" s="807">
        <v>6.0895997455287425</v>
      </c>
      <c r="G17" s="816">
        <v>8.4953308487693047</v>
      </c>
      <c r="H17" s="815">
        <v>9.3481844640047154</v>
      </c>
      <c r="I17" s="814">
        <v>4.8394107456618194</v>
      </c>
    </row>
    <row r="18" spans="1:9" x14ac:dyDescent="0.2">
      <c r="A18" s="604">
        <v>2000</v>
      </c>
      <c r="B18" s="815">
        <v>25.930484585388786</v>
      </c>
      <c r="C18" s="815">
        <v>20.993708734282318</v>
      </c>
      <c r="D18" s="808">
        <v>9.4193935609641812</v>
      </c>
      <c r="E18" s="815">
        <v>4.0620924301941308</v>
      </c>
      <c r="F18" s="807">
        <v>6.17002521146697</v>
      </c>
      <c r="G18" s="816">
        <v>8.6042699709367625</v>
      </c>
      <c r="H18" s="815">
        <v>9.3613427835929954</v>
      </c>
      <c r="I18" s="814">
        <v>4.7371954546249002</v>
      </c>
    </row>
    <row r="19" spans="1:9" x14ac:dyDescent="0.2">
      <c r="A19" s="604">
        <v>2001</v>
      </c>
      <c r="B19" s="815">
        <v>26.13597251774571</v>
      </c>
      <c r="C19" s="815">
        <v>21.113378330483414</v>
      </c>
      <c r="D19" s="808">
        <v>9.4440861229791739</v>
      </c>
      <c r="E19" s="815">
        <v>4.0752632636283508</v>
      </c>
      <c r="F19" s="807">
        <v>6.3005425267887869</v>
      </c>
      <c r="G19" s="816">
        <v>8.6290348213544217</v>
      </c>
      <c r="H19" s="815">
        <v>9.3728810512440699</v>
      </c>
      <c r="I19" s="814">
        <v>4.8488525900335686</v>
      </c>
    </row>
    <row r="20" spans="1:9" x14ac:dyDescent="0.2">
      <c r="A20" s="604">
        <v>2002</v>
      </c>
      <c r="B20" s="815">
        <v>26.278187609875229</v>
      </c>
      <c r="C20" s="815">
        <v>21.188478432800739</v>
      </c>
      <c r="D20" s="808">
        <v>9.3705414691396847</v>
      </c>
      <c r="E20" s="815">
        <v>3.9712400751639856</v>
      </c>
      <c r="F20" s="807">
        <v>6.3998733049626804</v>
      </c>
      <c r="G20" s="816">
        <v>8.9031613406260401</v>
      </c>
      <c r="H20" s="815">
        <v>9.7832803698368647</v>
      </c>
      <c r="I20" s="814">
        <v>4.8548219851406778</v>
      </c>
    </row>
    <row r="21" spans="1:9" x14ac:dyDescent="0.2">
      <c r="A21" s="604">
        <v>2003</v>
      </c>
      <c r="B21" s="815">
        <v>26.44798167021812</v>
      </c>
      <c r="C21" s="815">
        <v>20.666489036259563</v>
      </c>
      <c r="D21" s="808">
        <v>9.7000363457528618</v>
      </c>
      <c r="E21" s="815">
        <v>4.088549534173076</v>
      </c>
      <c r="F21" s="807">
        <v>6.5416398861241367</v>
      </c>
      <c r="G21" s="816">
        <v>9.3065558340414345</v>
      </c>
      <c r="H21" s="815">
        <v>10.163377568071887</v>
      </c>
      <c r="I21" s="814">
        <v>4.8124887211649003</v>
      </c>
    </row>
    <row r="22" spans="1:9" x14ac:dyDescent="0.2">
      <c r="A22" s="604">
        <v>2004</v>
      </c>
      <c r="B22" s="815">
        <v>26.554905752311427</v>
      </c>
      <c r="C22" s="815">
        <v>20.775276000178319</v>
      </c>
      <c r="D22" s="808">
        <v>9.8435685341855255</v>
      </c>
      <c r="E22" s="815">
        <v>4.1342851341628712</v>
      </c>
      <c r="F22" s="807">
        <v>6.7851179231211747</v>
      </c>
      <c r="G22" s="816">
        <v>10.464078091538441</v>
      </c>
      <c r="H22" s="815">
        <v>11.210308237447187</v>
      </c>
      <c r="I22" s="814">
        <v>4.8946445241651233</v>
      </c>
    </row>
    <row r="23" spans="1:9" x14ac:dyDescent="0.2">
      <c r="A23" s="604">
        <v>2005</v>
      </c>
      <c r="B23" s="815">
        <v>26.941417734271372</v>
      </c>
      <c r="C23" s="815">
        <v>21.014192787057187</v>
      </c>
      <c r="D23" s="808">
        <v>9.9066371459170739</v>
      </c>
      <c r="E23" s="815">
        <v>4.1546568193397269</v>
      </c>
      <c r="F23" s="807">
        <v>6.9391560231382012</v>
      </c>
      <c r="G23" s="816">
        <v>10.756036009302935</v>
      </c>
      <c r="H23" s="815">
        <v>11.432421817076971</v>
      </c>
      <c r="I23" s="814">
        <v>5.0263276977257645</v>
      </c>
    </row>
    <row r="24" spans="1:9" x14ac:dyDescent="0.2">
      <c r="A24" s="604">
        <v>2006</v>
      </c>
      <c r="B24" s="815">
        <v>26.955547014098126</v>
      </c>
      <c r="C24" s="815">
        <v>20.916148646285482</v>
      </c>
      <c r="D24" s="808">
        <v>9.9137296316318597</v>
      </c>
      <c r="E24" s="815">
        <v>4.183676542368838</v>
      </c>
      <c r="F24" s="807">
        <v>7.0155524232879296</v>
      </c>
      <c r="G24" s="816">
        <v>11.294455817095772</v>
      </c>
      <c r="H24" s="815">
        <v>11.907048626390342</v>
      </c>
      <c r="I24" s="814">
        <v>5.3137378490088096</v>
      </c>
    </row>
    <row r="25" spans="1:9" x14ac:dyDescent="0.2">
      <c r="A25" s="604">
        <v>2007</v>
      </c>
      <c r="B25" s="815">
        <v>27.05668137430024</v>
      </c>
      <c r="C25" s="815">
        <v>20.893390625913401</v>
      </c>
      <c r="D25" s="808">
        <v>9.9318994573599788</v>
      </c>
      <c r="E25" s="815">
        <v>4.2133121495434906</v>
      </c>
      <c r="F25" s="807">
        <v>7.0889008339902437</v>
      </c>
      <c r="G25" s="816">
        <v>11.176527144625052</v>
      </c>
      <c r="H25" s="815">
        <v>11.729991744622286</v>
      </c>
      <c r="I25" s="814">
        <v>5.4528884399274364</v>
      </c>
    </row>
    <row r="26" spans="1:9" x14ac:dyDescent="0.2">
      <c r="A26" s="604">
        <v>2008</v>
      </c>
      <c r="B26" s="815">
        <v>27.152956256236525</v>
      </c>
      <c r="C26" s="815">
        <v>20.939469673689533</v>
      </c>
      <c r="D26" s="808">
        <v>9.9900990962790015</v>
      </c>
      <c r="E26" s="815">
        <v>4.2343758585197486</v>
      </c>
      <c r="F26" s="807">
        <v>7.128141998803776</v>
      </c>
      <c r="G26" s="816">
        <v>11.27581778565135</v>
      </c>
      <c r="H26" s="815">
        <v>11.887787456798268</v>
      </c>
      <c r="I26" s="814">
        <v>5.3537564804740008</v>
      </c>
    </row>
    <row r="27" spans="1:9" x14ac:dyDescent="0.2">
      <c r="A27" s="604">
        <v>2009</v>
      </c>
      <c r="B27" s="815">
        <v>27.669373304855903</v>
      </c>
      <c r="C27" s="815">
        <v>21.200986266652659</v>
      </c>
      <c r="D27" s="808">
        <v>10.042613114861931</v>
      </c>
      <c r="E27" s="815">
        <v>4.2457625024852392</v>
      </c>
      <c r="F27" s="807">
        <v>7.266987761915936</v>
      </c>
      <c r="G27" s="816">
        <v>11.502014988281282</v>
      </c>
      <c r="H27" s="815">
        <v>12.241475946921724</v>
      </c>
      <c r="I27" s="814">
        <v>5.3837573111786483</v>
      </c>
    </row>
    <row r="28" spans="1:9" x14ac:dyDescent="0.2">
      <c r="A28" s="604">
        <v>2010</v>
      </c>
      <c r="B28" s="815">
        <v>27.865504352786761</v>
      </c>
      <c r="C28" s="815">
        <v>21.365200837674283</v>
      </c>
      <c r="D28" s="808">
        <v>10.165994212802522</v>
      </c>
      <c r="E28" s="815">
        <v>4.2618093772754646</v>
      </c>
      <c r="F28" s="807">
        <v>7.5190776693917973</v>
      </c>
      <c r="G28" s="816">
        <v>11.73419993204735</v>
      </c>
      <c r="H28" s="815">
        <v>12.392889928888291</v>
      </c>
      <c r="I28" s="814">
        <v>5.3558389002481013</v>
      </c>
    </row>
    <row r="29" spans="1:9" x14ac:dyDescent="0.2">
      <c r="A29" s="604">
        <v>2011</v>
      </c>
      <c r="B29" s="815">
        <v>27.944200931189293</v>
      </c>
      <c r="C29" s="815">
        <v>21.37087016531131</v>
      </c>
      <c r="D29" s="808">
        <v>10.188994829259396</v>
      </c>
      <c r="E29" s="815">
        <v>4.2647986383780596</v>
      </c>
      <c r="F29" s="807">
        <v>7.6292416722388792</v>
      </c>
      <c r="G29" s="816">
        <v>11.468501292810862</v>
      </c>
      <c r="H29" s="815">
        <v>12.025578435799703</v>
      </c>
      <c r="I29" s="814">
        <v>5.6962324123209713</v>
      </c>
    </row>
    <row r="30" spans="1:9" x14ac:dyDescent="0.2">
      <c r="A30" s="604">
        <v>2012</v>
      </c>
      <c r="B30" s="815">
        <v>28.299077205448306</v>
      </c>
      <c r="C30" s="815">
        <v>21.563803785933136</v>
      </c>
      <c r="D30" s="808">
        <v>10.225743084693613</v>
      </c>
      <c r="E30" s="815">
        <v>4.2883707664517656</v>
      </c>
      <c r="F30" s="807">
        <v>7.7706342422458752</v>
      </c>
      <c r="G30" s="816">
        <v>11.776326217917795</v>
      </c>
      <c r="H30" s="815">
        <v>12.280080990979069</v>
      </c>
      <c r="I30" s="814">
        <v>5.8209582857097191</v>
      </c>
    </row>
    <row r="31" spans="1:9" x14ac:dyDescent="0.2">
      <c r="A31" s="604">
        <v>2013</v>
      </c>
      <c r="B31" s="815">
        <v>29.492285287700238</v>
      </c>
      <c r="C31" s="815">
        <v>22.194701599077352</v>
      </c>
      <c r="D31" s="808">
        <v>10.434255574953278</v>
      </c>
      <c r="E31" s="815">
        <v>4.3501352693838902</v>
      </c>
      <c r="F31" s="807">
        <v>7.8670408404870225</v>
      </c>
      <c r="G31" s="816">
        <v>12.090191581483337</v>
      </c>
      <c r="H31" s="815">
        <v>12.510955021407677</v>
      </c>
      <c r="I31" s="814">
        <v>5.8907745336905144</v>
      </c>
    </row>
    <row r="32" spans="1:9" x14ac:dyDescent="0.2">
      <c r="A32" s="604">
        <v>2014</v>
      </c>
      <c r="B32" s="815">
        <v>30.043155343440734</v>
      </c>
      <c r="C32" s="815">
        <v>22.41850084954439</v>
      </c>
      <c r="D32" s="808">
        <v>10.562828487176587</v>
      </c>
      <c r="E32" s="815">
        <v>4.4069550018310615</v>
      </c>
      <c r="F32" s="807">
        <v>7.9616032252318947</v>
      </c>
      <c r="G32" s="816">
        <v>12.203898396472047</v>
      </c>
      <c r="H32" s="815">
        <v>12.583995112048902</v>
      </c>
      <c r="I32" s="814">
        <v>6.3267568578949938</v>
      </c>
    </row>
    <row r="33" spans="1:9" x14ac:dyDescent="0.2">
      <c r="A33" s="604">
        <v>2015</v>
      </c>
      <c r="B33" s="815">
        <v>30.399143393423412</v>
      </c>
      <c r="C33" s="815">
        <v>22.513733835039737</v>
      </c>
      <c r="D33" s="808">
        <v>10.647521298291521</v>
      </c>
      <c r="E33" s="815">
        <v>4.4363073800823543</v>
      </c>
      <c r="F33" s="807">
        <v>8.0278070565975703</v>
      </c>
      <c r="G33" s="816">
        <v>12.244434956486632</v>
      </c>
      <c r="H33" s="815">
        <v>12.591167562345088</v>
      </c>
      <c r="I33" s="814">
        <v>6.3212277319587704</v>
      </c>
    </row>
    <row r="34" spans="1:9" x14ac:dyDescent="0.2">
      <c r="A34" s="604">
        <v>2016</v>
      </c>
      <c r="B34" s="815">
        <v>30.970489649608869</v>
      </c>
      <c r="C34" s="815">
        <v>22.636682753464701</v>
      </c>
      <c r="D34" s="808">
        <v>10.624892780939469</v>
      </c>
      <c r="E34" s="815">
        <v>4.4662177103471752</v>
      </c>
      <c r="F34" s="807">
        <v>8.0790006180074432</v>
      </c>
      <c r="G34" s="816">
        <v>11.627790591112085</v>
      </c>
      <c r="H34" s="815">
        <v>11.866120707110548</v>
      </c>
      <c r="I34" s="814">
        <v>6.6065515576220024</v>
      </c>
    </row>
    <row r="35" spans="1:9" x14ac:dyDescent="0.2">
      <c r="A35" s="604">
        <v>2017</v>
      </c>
      <c r="B35" s="815">
        <v>31.863790799504535</v>
      </c>
      <c r="C35" s="815">
        <v>23.023803083296425</v>
      </c>
      <c r="D35" s="808">
        <v>10.763084912299997</v>
      </c>
      <c r="E35" s="815">
        <v>4.53908791395357</v>
      </c>
      <c r="F35" s="807">
        <v>8.1981646418037961</v>
      </c>
      <c r="G35" s="816">
        <v>12.736045856517718</v>
      </c>
      <c r="H35" s="815">
        <v>13.00718023506554</v>
      </c>
      <c r="I35" s="814">
        <v>6.7323181099843614</v>
      </c>
    </row>
    <row r="36" spans="1:9" x14ac:dyDescent="0.2">
      <c r="A36" s="604">
        <v>2018</v>
      </c>
      <c r="B36" s="815">
        <v>32.476866919890881</v>
      </c>
      <c r="C36" s="815">
        <v>23.258444449787326</v>
      </c>
      <c r="D36" s="808">
        <v>10.743509991004874</v>
      </c>
      <c r="E36" s="815">
        <v>4.5596141965953203</v>
      </c>
      <c r="F36" s="807">
        <v>8.2800543810930414</v>
      </c>
      <c r="G36" s="816">
        <v>13.306898263005415</v>
      </c>
      <c r="H36" s="815">
        <v>13.584776452265949</v>
      </c>
      <c r="I36" s="814">
        <v>6.9011093145093856</v>
      </c>
    </row>
    <row r="37" spans="1:9" x14ac:dyDescent="0.2">
      <c r="A37" s="604">
        <v>2019</v>
      </c>
      <c r="B37" s="815">
        <v>32.538747487704882</v>
      </c>
      <c r="C37" s="815">
        <v>23.216089183407053</v>
      </c>
      <c r="D37" s="808">
        <v>10.66805363015677</v>
      </c>
      <c r="E37" s="815">
        <v>4.549666860343879</v>
      </c>
      <c r="F37" s="807">
        <v>8.3175412117321716</v>
      </c>
      <c r="G37" s="816">
        <v>13.718067115224859</v>
      </c>
      <c r="H37" s="815">
        <v>13.982084836478064</v>
      </c>
      <c r="I37" s="814">
        <v>6.9500990241247553</v>
      </c>
    </row>
    <row r="38" spans="1:9" x14ac:dyDescent="0.2">
      <c r="A38" s="604">
        <v>2020</v>
      </c>
      <c r="B38" s="815">
        <v>35.075206094525726</v>
      </c>
      <c r="C38" s="815">
        <v>24.454334897782452</v>
      </c>
      <c r="D38" s="808">
        <v>11.023496267731032</v>
      </c>
      <c r="E38" s="815">
        <v>4.6231415601876034</v>
      </c>
      <c r="F38" s="807">
        <v>8.3451762164326642</v>
      </c>
      <c r="G38" s="816">
        <v>15.504648170301355</v>
      </c>
      <c r="H38" s="815">
        <v>16.064364333192291</v>
      </c>
      <c r="I38" s="814">
        <v>7.3192148240281387</v>
      </c>
    </row>
    <row r="39" spans="1:9" x14ac:dyDescent="0.2">
      <c r="A39" s="61"/>
      <c r="B39" s="712"/>
      <c r="C39" s="712"/>
      <c r="D39" s="712"/>
      <c r="E39" s="712"/>
      <c r="F39" s="712"/>
      <c r="G39" s="713"/>
      <c r="H39" s="712"/>
      <c r="I39" s="714"/>
    </row>
    <row r="40" spans="1:9" ht="14.25" x14ac:dyDescent="0.2">
      <c r="A40" s="611" t="s">
        <v>1228</v>
      </c>
    </row>
    <row r="41" spans="1:9" x14ac:dyDescent="0.2">
      <c r="A41" s="26" t="s">
        <v>1229</v>
      </c>
    </row>
  </sheetData>
  <mergeCells count="1">
    <mergeCell ref="A1:D1"/>
  </mergeCells>
  <hyperlinks>
    <hyperlink ref="A1" location="Contents!A1" display="To table of contents" xr:uid="{031D1803-35A1-4DC6-AA57-A8173D676EB4}"/>
  </hyperlinks>
  <pageMargins left="0.53" right="0.46" top="1" bottom="1" header="0.5" footer="0.5"/>
  <pageSetup paperSize="9" scale="94" orientation="portrait" r:id="rId1"/>
  <headerFooter alignWithMargins="0"/>
  <customProperties>
    <customPr name="EpmWorksheetKeyString_GU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630A-0A33-4F2F-9669-2348A6807D8A}">
  <sheetPr codeName="Blad54">
    <tabColor theme="4" tint="0.79998168889431442"/>
    <pageSetUpPr fitToPage="1"/>
  </sheetPr>
  <dimension ref="A1:I41"/>
  <sheetViews>
    <sheetView zoomScale="75" workbookViewId="0">
      <selection activeCell="B7" sqref="B7:J7"/>
    </sheetView>
  </sheetViews>
  <sheetFormatPr defaultColWidth="10.6640625" defaultRowHeight="12.75" x14ac:dyDescent="0.2"/>
  <cols>
    <col min="1" max="1" width="19.1640625" style="26" customWidth="1"/>
    <col min="2" max="7" width="12.5" style="26" customWidth="1"/>
    <col min="8" max="16384" width="10.6640625" style="26"/>
  </cols>
  <sheetData>
    <row r="1" spans="1:9" ht="30.75" customHeight="1" x14ac:dyDescent="0.2">
      <c r="A1" s="1402" t="s">
        <v>2</v>
      </c>
      <c r="B1" s="1402"/>
      <c r="C1" s="1402"/>
      <c r="D1" s="1402"/>
    </row>
    <row r="2" spans="1:9" ht="20.25" x14ac:dyDescent="0.3">
      <c r="A2" s="482" t="s">
        <v>1233</v>
      </c>
      <c r="G2" s="611" t="s">
        <v>190</v>
      </c>
    </row>
    <row r="3" spans="1:9" x14ac:dyDescent="0.2">
      <c r="A3" s="68"/>
      <c r="B3" s="820" t="s">
        <v>1215</v>
      </c>
      <c r="C3" s="820"/>
      <c r="D3" s="820"/>
      <c r="E3" s="820"/>
      <c r="F3" s="820"/>
      <c r="G3" s="801" t="s">
        <v>1172</v>
      </c>
      <c r="H3" s="594" t="s">
        <v>1225</v>
      </c>
      <c r="I3" s="636"/>
    </row>
    <row r="4" spans="1:9" x14ac:dyDescent="0.2">
      <c r="A4" s="63"/>
      <c r="B4" s="706" t="s">
        <v>1217</v>
      </c>
      <c r="C4" s="706" t="s">
        <v>1218</v>
      </c>
      <c r="D4" s="706" t="s">
        <v>1219</v>
      </c>
      <c r="E4" s="706" t="s">
        <v>1220</v>
      </c>
      <c r="F4" s="706" t="s">
        <v>1221</v>
      </c>
      <c r="G4" s="607" t="s">
        <v>1226</v>
      </c>
      <c r="H4" s="598" t="s">
        <v>1231</v>
      </c>
      <c r="I4" s="608" t="s">
        <v>1222</v>
      </c>
    </row>
    <row r="5" spans="1:9" x14ac:dyDescent="0.2">
      <c r="A5" s="61"/>
      <c r="B5" s="711"/>
      <c r="C5" s="711"/>
      <c r="D5" s="711"/>
      <c r="E5" s="711"/>
      <c r="F5" s="711"/>
      <c r="G5" s="607"/>
      <c r="H5" s="598"/>
      <c r="I5" s="608" t="s">
        <v>1223</v>
      </c>
    </row>
    <row r="6" spans="1:9" x14ac:dyDescent="0.2">
      <c r="A6" s="68"/>
      <c r="B6" s="707" t="s">
        <v>187</v>
      </c>
      <c r="C6" s="707"/>
      <c r="D6" s="707"/>
      <c r="E6" s="707"/>
      <c r="F6" s="707"/>
      <c r="G6" s="58"/>
      <c r="H6" s="707"/>
      <c r="I6" s="610"/>
    </row>
    <row r="7" spans="1:9" x14ac:dyDescent="0.2">
      <c r="A7" s="63"/>
      <c r="G7" s="62"/>
      <c r="I7" s="71"/>
    </row>
    <row r="8" spans="1:9" x14ac:dyDescent="0.2">
      <c r="A8" s="604">
        <v>1990</v>
      </c>
      <c r="B8" s="815">
        <v>0.20983950374382027</v>
      </c>
      <c r="C8" s="815">
        <v>0.21397376943329674</v>
      </c>
      <c r="D8" s="808">
        <v>0.15249252132633681</v>
      </c>
      <c r="E8" s="815">
        <v>0.16736390037500315</v>
      </c>
      <c r="F8" s="807">
        <v>0.29313706796999206</v>
      </c>
      <c r="G8" s="816">
        <v>0.58304084770298059</v>
      </c>
      <c r="H8" s="815">
        <v>0.45184655461072643</v>
      </c>
      <c r="I8" s="814">
        <v>1.0207644234633364</v>
      </c>
    </row>
    <row r="9" spans="1:9" x14ac:dyDescent="0.2">
      <c r="A9" s="604">
        <v>1991</v>
      </c>
      <c r="B9" s="815">
        <v>0.19669495397510761</v>
      </c>
      <c r="C9" s="815">
        <v>0.19746317789633033</v>
      </c>
      <c r="D9" s="808">
        <v>0.14618689311109245</v>
      </c>
      <c r="E9" s="815">
        <v>0.16169947552852734</v>
      </c>
      <c r="F9" s="807">
        <v>0.29499418935826877</v>
      </c>
      <c r="G9" s="816">
        <v>0.58542542392316332</v>
      </c>
      <c r="H9" s="815">
        <v>0.45597025083131654</v>
      </c>
      <c r="I9" s="814">
        <v>1.0199009322491821</v>
      </c>
    </row>
    <row r="10" spans="1:9" x14ac:dyDescent="0.2">
      <c r="A10" s="604">
        <v>1992</v>
      </c>
      <c r="B10" s="815">
        <v>0.18568948266670524</v>
      </c>
      <c r="C10" s="815">
        <v>0.18356362176558444</v>
      </c>
      <c r="D10" s="808">
        <v>0.14083699774255565</v>
      </c>
      <c r="E10" s="815">
        <v>0.15675223238807032</v>
      </c>
      <c r="F10" s="807">
        <v>0.29656530407353954</v>
      </c>
      <c r="G10" s="816">
        <v>0.58406452725784597</v>
      </c>
      <c r="H10" s="815">
        <v>0.45549655708052394</v>
      </c>
      <c r="I10" s="814">
        <v>1.0200084631061905</v>
      </c>
    </row>
    <row r="11" spans="1:9" x14ac:dyDescent="0.2">
      <c r="A11" s="604">
        <v>1993</v>
      </c>
      <c r="B11" s="815">
        <v>0.17770112223761211</v>
      </c>
      <c r="C11" s="815">
        <v>0.17349084103385592</v>
      </c>
      <c r="D11" s="808">
        <v>0.13687023400041234</v>
      </c>
      <c r="E11" s="815">
        <v>0.15309004864538256</v>
      </c>
      <c r="F11" s="807">
        <v>0.29769876219050478</v>
      </c>
      <c r="G11" s="816">
        <v>0.57515440860112355</v>
      </c>
      <c r="H11" s="815">
        <v>0.44788538800699268</v>
      </c>
      <c r="I11" s="814">
        <v>1.0191238541646239</v>
      </c>
    </row>
    <row r="12" spans="1:9" x14ac:dyDescent="0.2">
      <c r="A12" s="604">
        <v>1994</v>
      </c>
      <c r="B12" s="815">
        <v>0.17079109794373687</v>
      </c>
      <c r="C12" s="815">
        <v>0.16472578279354913</v>
      </c>
      <c r="D12" s="808">
        <v>0.13340985371587308</v>
      </c>
      <c r="E12" s="815">
        <v>0.1498083859356619</v>
      </c>
      <c r="F12" s="807">
        <v>0.29869252967639009</v>
      </c>
      <c r="G12" s="816">
        <v>0.57309075593945313</v>
      </c>
      <c r="H12" s="815">
        <v>0.44097043119920987</v>
      </c>
      <c r="I12" s="814">
        <v>1.0179513644984752</v>
      </c>
    </row>
    <row r="13" spans="1:9" x14ac:dyDescent="0.2">
      <c r="A13" s="604">
        <v>1995</v>
      </c>
      <c r="B13" s="815">
        <v>0.16443330476451842</v>
      </c>
      <c r="C13" s="815">
        <v>0.15667994823648126</v>
      </c>
      <c r="D13" s="808">
        <v>0.13015919160722494</v>
      </c>
      <c r="E13" s="815">
        <v>0.14674682303865447</v>
      </c>
      <c r="F13" s="807">
        <v>0.29959957862861536</v>
      </c>
      <c r="G13" s="816">
        <v>0.56685815535178852</v>
      </c>
      <c r="H13" s="815">
        <v>0.43348308413412528</v>
      </c>
      <c r="I13" s="814">
        <v>1.0167437126478247</v>
      </c>
    </row>
    <row r="14" spans="1:9" x14ac:dyDescent="0.2">
      <c r="A14" s="604">
        <v>1996</v>
      </c>
      <c r="B14" s="815">
        <v>0.1652242211443623</v>
      </c>
      <c r="C14" s="815">
        <v>0.15927471507601315</v>
      </c>
      <c r="D14" s="808">
        <v>0.13174541034155268</v>
      </c>
      <c r="E14" s="815">
        <v>0.14385167910574106</v>
      </c>
      <c r="F14" s="807">
        <v>0.30590877120367888</v>
      </c>
      <c r="G14" s="816">
        <v>0.56716503942877261</v>
      </c>
      <c r="H14" s="815">
        <v>0.44199991091036089</v>
      </c>
      <c r="I14" s="814">
        <v>1.0199670442672768</v>
      </c>
    </row>
    <row r="15" spans="1:9" x14ac:dyDescent="0.2">
      <c r="A15" s="604">
        <v>1997</v>
      </c>
      <c r="B15" s="815">
        <v>0.17186122357300193</v>
      </c>
      <c r="C15" s="815">
        <v>0.16577960960263774</v>
      </c>
      <c r="D15" s="808">
        <v>0.14066028544929093</v>
      </c>
      <c r="E15" s="815">
        <v>0.1473822110681145</v>
      </c>
      <c r="F15" s="807">
        <v>0.31145147973753329</v>
      </c>
      <c r="G15" s="816">
        <v>0.56809781879572707</v>
      </c>
      <c r="H15" s="815">
        <v>0.43914643131265602</v>
      </c>
      <c r="I15" s="814">
        <v>1.0202672161192405</v>
      </c>
    </row>
    <row r="16" spans="1:9" x14ac:dyDescent="0.2">
      <c r="A16" s="604">
        <v>1998</v>
      </c>
      <c r="B16" s="815">
        <v>0.16002670295486504</v>
      </c>
      <c r="C16" s="815">
        <v>0.15657637231730512</v>
      </c>
      <c r="D16" s="808">
        <v>0.11968620848871218</v>
      </c>
      <c r="E16" s="815">
        <v>0.13023885765635146</v>
      </c>
      <c r="F16" s="807">
        <v>0.31098593345939235</v>
      </c>
      <c r="G16" s="816">
        <v>0.4910576280549514</v>
      </c>
      <c r="H16" s="815">
        <v>0.36748364653446097</v>
      </c>
      <c r="I16" s="814">
        <v>1.014145969759586</v>
      </c>
    </row>
    <row r="17" spans="1:9" x14ac:dyDescent="0.2">
      <c r="A17" s="604">
        <v>1999</v>
      </c>
      <c r="B17" s="815">
        <v>0.15716670359480125</v>
      </c>
      <c r="C17" s="815">
        <v>0.15366077896437841</v>
      </c>
      <c r="D17" s="808">
        <v>0.11121533597361469</v>
      </c>
      <c r="E17" s="815">
        <v>0.1198662658707839</v>
      </c>
      <c r="F17" s="807">
        <v>0.31363188465061442</v>
      </c>
      <c r="G17" s="816">
        <v>0.47755336417510774</v>
      </c>
      <c r="H17" s="815">
        <v>0.35142632034405352</v>
      </c>
      <c r="I17" s="814">
        <v>1.0182210553828084</v>
      </c>
    </row>
    <row r="18" spans="1:9" x14ac:dyDescent="0.2">
      <c r="A18" s="604">
        <v>2000</v>
      </c>
      <c r="B18" s="815">
        <v>0.15949410085169607</v>
      </c>
      <c r="C18" s="815">
        <v>0.15618466994086405</v>
      </c>
      <c r="D18" s="808">
        <v>0.11005092204720622</v>
      </c>
      <c r="E18" s="815">
        <v>0.1202607414959193</v>
      </c>
      <c r="F18" s="807">
        <v>0.31756811251807837</v>
      </c>
      <c r="G18" s="816">
        <v>0.43582714875042361</v>
      </c>
      <c r="H18" s="815">
        <v>0.3305826970341883</v>
      </c>
      <c r="I18" s="814">
        <v>0.97340838322525092</v>
      </c>
    </row>
    <row r="19" spans="1:9" x14ac:dyDescent="0.2">
      <c r="A19" s="604">
        <v>2001</v>
      </c>
      <c r="B19" s="815">
        <v>0.16406148654897981</v>
      </c>
      <c r="C19" s="815">
        <v>0.15956695889804562</v>
      </c>
      <c r="D19" s="808">
        <v>0.11157208906709763</v>
      </c>
      <c r="E19" s="815">
        <v>0.11821498898075143</v>
      </c>
      <c r="F19" s="807">
        <v>0.3196539848264458</v>
      </c>
      <c r="G19" s="816">
        <v>0.41744487194214847</v>
      </c>
      <c r="H19" s="815">
        <v>0.30893493356349438</v>
      </c>
      <c r="I19" s="814">
        <v>0.96888591512867006</v>
      </c>
    </row>
    <row r="20" spans="1:9" x14ac:dyDescent="0.2">
      <c r="A20" s="604">
        <v>2002</v>
      </c>
      <c r="B20" s="815">
        <v>0.1764774258019795</v>
      </c>
      <c r="C20" s="815">
        <v>0.16940651495016923</v>
      </c>
      <c r="D20" s="808">
        <v>0.13178990757571935</v>
      </c>
      <c r="E20" s="815">
        <v>0.12174322630440723</v>
      </c>
      <c r="F20" s="807">
        <v>0.31966465094173713</v>
      </c>
      <c r="G20" s="816">
        <v>0.42523567515818744</v>
      </c>
      <c r="H20" s="815">
        <v>0.30750226409433262</v>
      </c>
      <c r="I20" s="814">
        <v>0.96678151798891654</v>
      </c>
    </row>
    <row r="21" spans="1:9" x14ac:dyDescent="0.2">
      <c r="A21" s="604">
        <v>2003</v>
      </c>
      <c r="B21" s="815">
        <v>0.1666417441112801</v>
      </c>
      <c r="C21" s="815">
        <v>0.15602777995077838</v>
      </c>
      <c r="D21" s="808">
        <v>0.12966133574348715</v>
      </c>
      <c r="E21" s="815">
        <v>0.11416397118190369</v>
      </c>
      <c r="F21" s="807">
        <v>0.32038382863054826</v>
      </c>
      <c r="G21" s="816">
        <v>0.3762904514201531</v>
      </c>
      <c r="H21" s="815">
        <v>0.26500523135165766</v>
      </c>
      <c r="I21" s="814">
        <v>0.9599862516031088</v>
      </c>
    </row>
    <row r="22" spans="1:9" x14ac:dyDescent="0.2">
      <c r="A22" s="604">
        <v>2004</v>
      </c>
      <c r="B22" s="815">
        <v>0.16114620215127143</v>
      </c>
      <c r="C22" s="815">
        <v>0.14934009268973358</v>
      </c>
      <c r="D22" s="808">
        <v>0.12791754915397022</v>
      </c>
      <c r="E22" s="815">
        <v>0.11592015352962057</v>
      </c>
      <c r="F22" s="807">
        <v>0.31933849137889836</v>
      </c>
      <c r="G22" s="816">
        <v>0.29209583523198235</v>
      </c>
      <c r="H22" s="815">
        <v>0.20193589168688014</v>
      </c>
      <c r="I22" s="814">
        <v>0.96499791345220542</v>
      </c>
    </row>
    <row r="23" spans="1:9" x14ac:dyDescent="0.2">
      <c r="A23" s="604">
        <v>2005</v>
      </c>
      <c r="B23" s="815">
        <v>0.15689856691941237</v>
      </c>
      <c r="C23" s="815">
        <v>0.14481906204654713</v>
      </c>
      <c r="D23" s="808">
        <v>0.12585173655672932</v>
      </c>
      <c r="E23" s="815">
        <v>0.11557390180018924</v>
      </c>
      <c r="F23" s="807">
        <v>0.31935469522574611</v>
      </c>
      <c r="G23" s="816">
        <v>0.26988553220524747</v>
      </c>
      <c r="H23" s="815">
        <v>0.18755716862072991</v>
      </c>
      <c r="I23" s="814">
        <v>0.96729447202491159</v>
      </c>
    </row>
    <row r="24" spans="1:9" x14ac:dyDescent="0.2">
      <c r="A24" s="604">
        <v>2006</v>
      </c>
      <c r="B24" s="815">
        <v>0.15906371829287771</v>
      </c>
      <c r="C24" s="815">
        <v>0.14648292681221481</v>
      </c>
      <c r="D24" s="808">
        <v>0.12982502339080848</v>
      </c>
      <c r="E24" s="815">
        <v>0.11761891648991643</v>
      </c>
      <c r="F24" s="807">
        <v>0.31841995888441005</v>
      </c>
      <c r="G24" s="816">
        <v>0.25465863926778293</v>
      </c>
      <c r="H24" s="815">
        <v>0.18092832690964211</v>
      </c>
      <c r="I24" s="814">
        <v>0.97448459416396283</v>
      </c>
    </row>
    <row r="25" spans="1:9" x14ac:dyDescent="0.2">
      <c r="A25" s="604">
        <v>2007</v>
      </c>
      <c r="B25" s="815">
        <v>0.15952051679114584</v>
      </c>
      <c r="C25" s="815">
        <v>0.14700896528587579</v>
      </c>
      <c r="D25" s="808">
        <v>0.13145431897166079</v>
      </c>
      <c r="E25" s="815">
        <v>0.11925892877524466</v>
      </c>
      <c r="F25" s="807">
        <v>0.31776863330244348</v>
      </c>
      <c r="G25" s="816">
        <v>0.24430753099305777</v>
      </c>
      <c r="H25" s="815">
        <v>0.17338988892900734</v>
      </c>
      <c r="I25" s="814">
        <v>0.97770034593681077</v>
      </c>
    </row>
    <row r="26" spans="1:9" x14ac:dyDescent="0.2">
      <c r="A26" s="604">
        <v>2008</v>
      </c>
      <c r="B26" s="815">
        <v>0.16058211826623753</v>
      </c>
      <c r="C26" s="815">
        <v>0.14871765306000864</v>
      </c>
      <c r="D26" s="808">
        <v>0.1312137215658345</v>
      </c>
      <c r="E26" s="815">
        <v>0.11739508824642761</v>
      </c>
      <c r="F26" s="807">
        <v>0.32044026475219778</v>
      </c>
      <c r="G26" s="816">
        <v>0.24369276272052806</v>
      </c>
      <c r="H26" s="815">
        <v>0.17100976249228242</v>
      </c>
      <c r="I26" s="814">
        <v>0.9470498137148996</v>
      </c>
    </row>
    <row r="27" spans="1:9" x14ac:dyDescent="0.2">
      <c r="A27" s="604">
        <v>2009</v>
      </c>
      <c r="B27" s="815">
        <v>0.15506614458887882</v>
      </c>
      <c r="C27" s="815">
        <v>0.14315453940607656</v>
      </c>
      <c r="D27" s="808">
        <v>0.12779286866851755</v>
      </c>
      <c r="E27" s="815">
        <v>0.11711378155679159</v>
      </c>
      <c r="F27" s="807">
        <v>0.321503931982425</v>
      </c>
      <c r="G27" s="816">
        <v>0.25303107689126308</v>
      </c>
      <c r="H27" s="815">
        <v>0.16634801207465957</v>
      </c>
      <c r="I27" s="814">
        <v>0.97024179720306791</v>
      </c>
    </row>
    <row r="28" spans="1:9" x14ac:dyDescent="0.2">
      <c r="A28" s="604">
        <v>2010</v>
      </c>
      <c r="B28" s="815">
        <v>0.14615905208799509</v>
      </c>
      <c r="C28" s="815">
        <v>0.13309343513966584</v>
      </c>
      <c r="D28" s="808">
        <v>0.11740662342334127</v>
      </c>
      <c r="E28" s="815">
        <v>0.11119040738822254</v>
      </c>
      <c r="F28" s="807">
        <v>0.32398765600378887</v>
      </c>
      <c r="G28" s="816">
        <v>0.23873187828416323</v>
      </c>
      <c r="H28" s="815">
        <v>0.16378628007679297</v>
      </c>
      <c r="I28" s="814">
        <v>0.96446034752370358</v>
      </c>
    </row>
    <row r="29" spans="1:9" x14ac:dyDescent="0.2">
      <c r="A29" s="604">
        <v>2011</v>
      </c>
      <c r="B29" s="815">
        <v>0.14718622858345046</v>
      </c>
      <c r="C29" s="815">
        <v>0.1337495908173921</v>
      </c>
      <c r="D29" s="808">
        <v>0.11569927671080064</v>
      </c>
      <c r="E29" s="815">
        <v>0.10894294633532907</v>
      </c>
      <c r="F29" s="807">
        <v>0.32756081143732535</v>
      </c>
      <c r="G29" s="816">
        <v>0.2304050246001369</v>
      </c>
      <c r="H29" s="815">
        <v>0.15885846844830726</v>
      </c>
      <c r="I29" s="814">
        <v>0.97174931556433897</v>
      </c>
    </row>
    <row r="30" spans="1:9" x14ac:dyDescent="0.2">
      <c r="A30" s="604">
        <v>2012</v>
      </c>
      <c r="B30" s="815">
        <v>0.14768851129023058</v>
      </c>
      <c r="C30" s="815">
        <v>0.13481990262271057</v>
      </c>
      <c r="D30" s="808">
        <v>0.11426400340481441</v>
      </c>
      <c r="E30" s="815">
        <v>0.10821146378426906</v>
      </c>
      <c r="F30" s="807">
        <v>0.33135120919970434</v>
      </c>
      <c r="G30" s="816">
        <v>0.21717074862187055</v>
      </c>
      <c r="H30" s="815">
        <v>0.15497617441621281</v>
      </c>
      <c r="I30" s="814">
        <v>0.95243241280595448</v>
      </c>
    </row>
    <row r="31" spans="1:9" x14ac:dyDescent="0.2">
      <c r="A31" s="604">
        <v>2013</v>
      </c>
      <c r="B31" s="815">
        <v>0.14503681031295707</v>
      </c>
      <c r="C31" s="815">
        <v>0.13247294188675818</v>
      </c>
      <c r="D31" s="808">
        <v>0.10868793870064641</v>
      </c>
      <c r="E31" s="815">
        <v>0.10464510800535062</v>
      </c>
      <c r="F31" s="807">
        <v>0.33107127238605732</v>
      </c>
      <c r="G31" s="816">
        <v>0.20297688362557009</v>
      </c>
      <c r="H31" s="815">
        <v>0.15100136354768187</v>
      </c>
      <c r="I31" s="814">
        <v>0.96877042618406295</v>
      </c>
    </row>
    <row r="32" spans="1:9" x14ac:dyDescent="0.2">
      <c r="A32" s="604">
        <v>2014</v>
      </c>
      <c r="B32" s="815">
        <v>0.13654871519210252</v>
      </c>
      <c r="C32" s="815">
        <v>0.1244295480050573</v>
      </c>
      <c r="D32" s="808">
        <v>9.9188906751348407E-2</v>
      </c>
      <c r="E32" s="815">
        <v>9.9566289568281341E-2</v>
      </c>
      <c r="F32" s="807">
        <v>0.33244836054195875</v>
      </c>
      <c r="G32" s="816">
        <v>0.20567118286046393</v>
      </c>
      <c r="H32" s="815">
        <v>0.15508328985378347</v>
      </c>
      <c r="I32" s="814">
        <v>0.98787264673640696</v>
      </c>
    </row>
    <row r="33" spans="1:9" x14ac:dyDescent="0.2">
      <c r="A33" s="604">
        <v>2015</v>
      </c>
      <c r="B33" s="815">
        <v>0.12981742859663226</v>
      </c>
      <c r="C33" s="815">
        <v>0.11843463644979392</v>
      </c>
      <c r="D33" s="808">
        <v>9.3935377129039654E-2</v>
      </c>
      <c r="E33" s="815">
        <v>9.5115841583869501E-2</v>
      </c>
      <c r="F33" s="807">
        <v>0.33265579501745918</v>
      </c>
      <c r="G33" s="816">
        <v>0.19715876844615315</v>
      </c>
      <c r="H33" s="815">
        <v>0.1509408818191251</v>
      </c>
      <c r="I33" s="814">
        <v>0.98669547582860118</v>
      </c>
    </row>
    <row r="34" spans="1:9" x14ac:dyDescent="0.2">
      <c r="A34" s="604">
        <v>2016</v>
      </c>
      <c r="B34" s="815">
        <v>0.12528272081865804</v>
      </c>
      <c r="C34" s="815">
        <v>0.11437130728160552</v>
      </c>
      <c r="D34" s="808">
        <v>8.982222115986431E-2</v>
      </c>
      <c r="E34" s="815">
        <v>9.1678179565253204E-2</v>
      </c>
      <c r="F34" s="807">
        <v>0.33282318850656228</v>
      </c>
      <c r="G34" s="816">
        <v>0.18073574083762767</v>
      </c>
      <c r="H34" s="815">
        <v>0.14113065430035282</v>
      </c>
      <c r="I34" s="814">
        <v>1.015152346613956</v>
      </c>
    </row>
    <row r="35" spans="1:9" x14ac:dyDescent="0.2">
      <c r="A35" s="604">
        <v>2017</v>
      </c>
      <c r="B35" s="815">
        <v>0.11515630828045249</v>
      </c>
      <c r="C35" s="815">
        <v>0.10491842185624255</v>
      </c>
      <c r="D35" s="808">
        <v>7.9847903666022915E-2</v>
      </c>
      <c r="E35" s="815">
        <v>8.6614463140246539E-2</v>
      </c>
      <c r="F35" s="807">
        <v>0.33280157313270498</v>
      </c>
      <c r="G35" s="816">
        <v>0.1833684061633776</v>
      </c>
      <c r="H35" s="815">
        <v>0.14540218287254603</v>
      </c>
      <c r="I35" s="814">
        <v>1.0240543767993209</v>
      </c>
    </row>
    <row r="36" spans="1:9" x14ac:dyDescent="0.2">
      <c r="A36" s="604">
        <v>2018</v>
      </c>
      <c r="B36" s="815">
        <v>0.10788757487638931</v>
      </c>
      <c r="C36" s="815">
        <v>9.7579893717689201E-2</v>
      </c>
      <c r="D36" s="808">
        <v>7.1311381497191961E-2</v>
      </c>
      <c r="E36" s="815">
        <v>8.2558214521782455E-2</v>
      </c>
      <c r="F36" s="807">
        <v>0.33391090728719391</v>
      </c>
      <c r="G36" s="816">
        <v>0.17931258083009319</v>
      </c>
      <c r="H36" s="815">
        <v>0.14244325132915964</v>
      </c>
      <c r="I36" s="814">
        <v>1.0292430632621004</v>
      </c>
    </row>
    <row r="37" spans="1:9" x14ac:dyDescent="0.2">
      <c r="A37" s="604">
        <v>2019</v>
      </c>
      <c r="B37" s="815">
        <v>0.10592576447850292</v>
      </c>
      <c r="C37" s="815">
        <v>9.5394635792183893E-2</v>
      </c>
      <c r="D37" s="808">
        <v>6.9501578362890323E-2</v>
      </c>
      <c r="E37" s="815">
        <v>8.1396807085706874E-2</v>
      </c>
      <c r="F37" s="807">
        <v>0.33419997384783617</v>
      </c>
      <c r="G37" s="816">
        <v>0.17012941030872605</v>
      </c>
      <c r="H37" s="815">
        <v>0.13654990588410432</v>
      </c>
      <c r="I37" s="814">
        <v>1.030923956152243</v>
      </c>
    </row>
    <row r="38" spans="1:9" x14ac:dyDescent="0.2">
      <c r="A38" s="604">
        <v>2020</v>
      </c>
      <c r="B38" s="815">
        <v>9.6137143328813041E-2</v>
      </c>
      <c r="C38" s="815">
        <v>8.7876169181832109E-2</v>
      </c>
      <c r="D38" s="808">
        <v>7.2853731841636488E-2</v>
      </c>
      <c r="E38" s="815">
        <v>8.3481702381802803E-2</v>
      </c>
      <c r="F38" s="807">
        <v>0.33365805285740024</v>
      </c>
      <c r="G38" s="816">
        <v>0.19399760386362475</v>
      </c>
      <c r="H38" s="815">
        <v>0.13601110701515776</v>
      </c>
      <c r="I38" s="814">
        <v>1.0420070708146354</v>
      </c>
    </row>
    <row r="39" spans="1:9" x14ac:dyDescent="0.2">
      <c r="A39" s="61"/>
      <c r="B39" s="712"/>
      <c r="C39" s="712"/>
      <c r="D39" s="712"/>
      <c r="E39" s="712"/>
      <c r="F39" s="712"/>
      <c r="G39" s="713"/>
      <c r="H39" s="712"/>
      <c r="I39" s="714"/>
    </row>
    <row r="40" spans="1:9" ht="14.25" x14ac:dyDescent="0.2">
      <c r="A40" s="611" t="s">
        <v>1228</v>
      </c>
    </row>
    <row r="41" spans="1:9" x14ac:dyDescent="0.2">
      <c r="A41" s="26" t="s">
        <v>1229</v>
      </c>
    </row>
  </sheetData>
  <mergeCells count="1">
    <mergeCell ref="A1:D1"/>
  </mergeCells>
  <hyperlinks>
    <hyperlink ref="A1" location="Contents!A1" display="To table of contents" xr:uid="{0E45FA95-C7A2-4C54-AA5B-EDA06B2B7CB2}"/>
  </hyperlinks>
  <pageMargins left="0.49" right="0.43" top="1" bottom="1" header="0.5" footer="0.5"/>
  <pageSetup paperSize="9" scale="94" orientation="portrait" r:id="rId1"/>
  <headerFooter alignWithMargins="0"/>
  <customProperties>
    <customPr name="EpmWorksheetKeyString_GU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45644-B463-4C31-9BA5-0A22D81DD3F7}">
  <sheetPr codeName="Blad55">
    <tabColor theme="4" tint="0.79998168889431442"/>
    <pageSetUpPr fitToPage="1"/>
  </sheetPr>
  <dimension ref="A1:G40"/>
  <sheetViews>
    <sheetView zoomScale="75" workbookViewId="0">
      <selection activeCell="B7" sqref="B7:J7"/>
    </sheetView>
  </sheetViews>
  <sheetFormatPr defaultColWidth="10.6640625" defaultRowHeight="12.75" x14ac:dyDescent="0.2"/>
  <cols>
    <col min="1" max="1" width="18.33203125" style="26" customWidth="1"/>
    <col min="2" max="7" width="12.5" style="26" customWidth="1"/>
    <col min="8" max="16384" width="10.6640625" style="26"/>
  </cols>
  <sheetData>
    <row r="1" spans="1:7" ht="28.5" customHeight="1" x14ac:dyDescent="0.2">
      <c r="A1" s="1402" t="s">
        <v>2</v>
      </c>
      <c r="B1" s="1402"/>
      <c r="C1" s="1402"/>
      <c r="D1" s="1402"/>
    </row>
    <row r="2" spans="1:7" ht="20.25" x14ac:dyDescent="0.3">
      <c r="A2" s="482" t="s">
        <v>1234</v>
      </c>
      <c r="G2" s="611" t="s">
        <v>190</v>
      </c>
    </row>
    <row r="3" spans="1:7" x14ac:dyDescent="0.2">
      <c r="A3" s="58"/>
      <c r="B3" s="635" t="s">
        <v>1215</v>
      </c>
      <c r="C3" s="58" t="s">
        <v>1225</v>
      </c>
      <c r="D3" s="820"/>
      <c r="E3" s="830" t="s">
        <v>1172</v>
      </c>
      <c r="F3" s="707" t="s">
        <v>1225</v>
      </c>
      <c r="G3" s="636"/>
    </row>
    <row r="4" spans="1:7" x14ac:dyDescent="0.2">
      <c r="A4" s="62"/>
      <c r="B4" s="61"/>
      <c r="C4" s="829" t="s">
        <v>1235</v>
      </c>
      <c r="D4" s="829" t="s">
        <v>1221</v>
      </c>
      <c r="E4" s="607" t="s">
        <v>1226</v>
      </c>
      <c r="F4" s="829" t="s">
        <v>1235</v>
      </c>
      <c r="G4" s="828" t="s">
        <v>1221</v>
      </c>
    </row>
    <row r="5" spans="1:7" x14ac:dyDescent="0.2">
      <c r="A5" s="68"/>
      <c r="B5" s="827" t="s">
        <v>187</v>
      </c>
      <c r="C5" s="826"/>
      <c r="D5" s="707"/>
      <c r="E5" s="58"/>
      <c r="F5" s="707"/>
      <c r="G5" s="610"/>
    </row>
    <row r="6" spans="1:7" x14ac:dyDescent="0.2">
      <c r="A6" s="63"/>
      <c r="E6" s="62"/>
      <c r="G6" s="71"/>
    </row>
    <row r="7" spans="1:7" x14ac:dyDescent="0.2">
      <c r="A7" s="604">
        <v>1990</v>
      </c>
      <c r="B7" s="808">
        <v>2.7393780832219633E-2</v>
      </c>
      <c r="C7" s="808">
        <v>2.9713908783987525E-2</v>
      </c>
      <c r="D7" s="825">
        <v>5.5898196162188522E-3</v>
      </c>
      <c r="E7" s="808">
        <v>0.27961794279070684</v>
      </c>
      <c r="F7" s="808">
        <v>0.30145635536231929</v>
      </c>
      <c r="G7" s="825">
        <v>9.3857823446850449E-3</v>
      </c>
    </row>
    <row r="8" spans="1:7" x14ac:dyDescent="0.2">
      <c r="A8" s="604">
        <v>1991</v>
      </c>
      <c r="B8" s="808">
        <v>2.421445636491501E-2</v>
      </c>
      <c r="C8" s="808">
        <v>2.6208778794298872E-2</v>
      </c>
      <c r="D8" s="825">
        <v>5.6228781941926398E-3</v>
      </c>
      <c r="E8" s="808">
        <v>0.27964481241767963</v>
      </c>
      <c r="F8" s="808">
        <v>0.30126761840089916</v>
      </c>
      <c r="G8" s="825">
        <v>9.0956662250922648E-3</v>
      </c>
    </row>
    <row r="9" spans="1:7" x14ac:dyDescent="0.2">
      <c r="A9" s="604">
        <v>1992</v>
      </c>
      <c r="B9" s="808">
        <v>2.1497735837546345E-2</v>
      </c>
      <c r="C9" s="808">
        <v>2.3209305769079033E-2</v>
      </c>
      <c r="D9" s="825">
        <v>5.6506443814709501E-3</v>
      </c>
      <c r="E9" s="808">
        <v>0.27855823259860563</v>
      </c>
      <c r="F9" s="808">
        <v>0.30008205941413957</v>
      </c>
      <c r="G9" s="825">
        <v>9.1875228943249856E-3</v>
      </c>
    </row>
    <row r="10" spans="1:7" x14ac:dyDescent="0.2">
      <c r="A10" s="604">
        <v>1993</v>
      </c>
      <c r="B10" s="808">
        <v>1.9506488065434799E-2</v>
      </c>
      <c r="C10" s="808">
        <v>2.1008299907285807E-2</v>
      </c>
      <c r="D10" s="825">
        <v>5.6709433322789963E-3</v>
      </c>
      <c r="E10" s="808">
        <v>0.27342179177784037</v>
      </c>
      <c r="F10" s="808">
        <v>0.29446871709129885</v>
      </c>
      <c r="G10" s="825">
        <v>9.3067150781803026E-3</v>
      </c>
    </row>
    <row r="11" spans="1:7" x14ac:dyDescent="0.2">
      <c r="A11" s="604">
        <v>1994</v>
      </c>
      <c r="B11" s="808">
        <v>1.7759517559347963E-2</v>
      </c>
      <c r="C11" s="808">
        <v>1.9075513822785935E-2</v>
      </c>
      <c r="D11" s="825">
        <v>5.6884263554282753E-3</v>
      </c>
      <c r="E11" s="808">
        <v>0.27742369499158614</v>
      </c>
      <c r="F11" s="808">
        <v>0.29854512680806483</v>
      </c>
      <c r="G11" s="825">
        <v>9.4776996227296656E-3</v>
      </c>
    </row>
    <row r="12" spans="1:7" x14ac:dyDescent="0.2">
      <c r="A12" s="604">
        <v>1995</v>
      </c>
      <c r="B12" s="808">
        <v>1.6141941020732846E-2</v>
      </c>
      <c r="C12" s="808">
        <v>1.7284424981014568E-2</v>
      </c>
      <c r="D12" s="825">
        <v>5.7045586183368168E-3</v>
      </c>
      <c r="E12" s="808">
        <v>0.27620296093359592</v>
      </c>
      <c r="F12" s="808">
        <v>0.29714186773906426</v>
      </c>
      <c r="G12" s="825">
        <v>9.6599881863490087E-3</v>
      </c>
    </row>
    <row r="13" spans="1:7" x14ac:dyDescent="0.2">
      <c r="A13" s="604">
        <v>1996</v>
      </c>
      <c r="B13" s="808">
        <v>1.3542250909031573E-2</v>
      </c>
      <c r="C13" s="808">
        <v>1.4415470640857707E-2</v>
      </c>
      <c r="D13" s="825">
        <v>5.5120806670195012E-3</v>
      </c>
      <c r="E13" s="808">
        <v>0.26767140425590569</v>
      </c>
      <c r="F13" s="808">
        <v>0.28814268083278144</v>
      </c>
      <c r="G13" s="825">
        <v>9.7878326318205488E-3</v>
      </c>
    </row>
    <row r="14" spans="1:7" x14ac:dyDescent="0.2">
      <c r="A14" s="604">
        <v>1997</v>
      </c>
      <c r="B14" s="808">
        <v>1.4078083729011282E-2</v>
      </c>
      <c r="C14" s="808">
        <v>1.5018950747315182E-2</v>
      </c>
      <c r="D14" s="825">
        <v>5.4089051843262438E-3</v>
      </c>
      <c r="E14" s="808">
        <v>0.27252597597607003</v>
      </c>
      <c r="F14" s="808">
        <v>0.29300113987935911</v>
      </c>
      <c r="G14" s="825">
        <v>9.9358184549934326E-3</v>
      </c>
    </row>
    <row r="15" spans="1:7" x14ac:dyDescent="0.2">
      <c r="A15" s="604">
        <v>1998</v>
      </c>
      <c r="B15" s="808">
        <v>1.4989735890169852E-2</v>
      </c>
      <c r="C15" s="808">
        <v>1.6153448395632309E-2</v>
      </c>
      <c r="D15" s="825">
        <v>4.6254864553731132E-3</v>
      </c>
      <c r="E15" s="808">
        <v>0.23142163781450886</v>
      </c>
      <c r="F15" s="808">
        <v>0.25289843425558967</v>
      </c>
      <c r="G15" s="825">
        <v>9.7276855593882786E-3</v>
      </c>
    </row>
    <row r="16" spans="1:7" x14ac:dyDescent="0.2">
      <c r="A16" s="604">
        <v>1999</v>
      </c>
      <c r="B16" s="808">
        <v>1.1435728098536957E-2</v>
      </c>
      <c r="C16" s="808">
        <v>1.2223245615152865E-2</v>
      </c>
      <c r="D16" s="825">
        <v>4.560617336177763E-3</v>
      </c>
      <c r="E16" s="808">
        <v>0.22799306337857295</v>
      </c>
      <c r="F16" s="808">
        <v>0.24984166780292894</v>
      </c>
      <c r="G16" s="825">
        <v>9.4378814366537032E-3</v>
      </c>
    </row>
    <row r="17" spans="1:7" x14ac:dyDescent="0.2">
      <c r="A17" s="604">
        <v>2000</v>
      </c>
      <c r="B17" s="808">
        <v>1.086033361722228E-2</v>
      </c>
      <c r="C17" s="808">
        <v>1.1575903719095804E-2</v>
      </c>
      <c r="D17" s="825">
        <v>4.6300069241709341E-3</v>
      </c>
      <c r="E17" s="808">
        <v>0.20131003547252413</v>
      </c>
      <c r="F17" s="808">
        <v>0.22410315841065009</v>
      </c>
      <c r="G17" s="825">
        <v>7.8520116372994345E-3</v>
      </c>
    </row>
    <row r="18" spans="1:7" x14ac:dyDescent="0.2">
      <c r="A18" s="604">
        <v>2001</v>
      </c>
      <c r="B18" s="808">
        <v>1.0253789991069243E-2</v>
      </c>
      <c r="C18" s="808">
        <v>1.0918022052511807E-2</v>
      </c>
      <c r="D18" s="825">
        <v>4.4669918939159014E-3</v>
      </c>
      <c r="E18" s="808">
        <v>0.20253182030862979</v>
      </c>
      <c r="F18" s="808">
        <v>0.22483022035175193</v>
      </c>
      <c r="G18" s="825">
        <v>8.3283324004157309E-3</v>
      </c>
    </row>
    <row r="19" spans="1:7" x14ac:dyDescent="0.2">
      <c r="A19" s="604">
        <v>2002</v>
      </c>
      <c r="B19" s="808">
        <v>9.4619410413389494E-3</v>
      </c>
      <c r="C19" s="808">
        <v>1.0063757846618599E-2</v>
      </c>
      <c r="D19" s="825">
        <v>4.1650940172272858E-3</v>
      </c>
      <c r="E19" s="808">
        <v>0.215104091897413</v>
      </c>
      <c r="F19" s="808">
        <v>0.23665182728604972</v>
      </c>
      <c r="G19" s="825">
        <v>8.2998302668307634E-3</v>
      </c>
    </row>
    <row r="20" spans="1:7" x14ac:dyDescent="0.2">
      <c r="A20" s="604">
        <v>2003</v>
      </c>
      <c r="B20" s="808">
        <v>1.155232362130232E-2</v>
      </c>
      <c r="C20" s="808">
        <v>1.2170596010984473E-2</v>
      </c>
      <c r="D20" s="825">
        <v>4.96174216138804E-3</v>
      </c>
      <c r="E20" s="808">
        <v>0.18657640215298593</v>
      </c>
      <c r="F20" s="808">
        <v>0.20498802609494765</v>
      </c>
      <c r="G20" s="825">
        <v>8.0505798915844282E-3</v>
      </c>
    </row>
    <row r="21" spans="1:7" x14ac:dyDescent="0.2">
      <c r="A21" s="604">
        <v>2004</v>
      </c>
      <c r="B21" s="808">
        <v>1.245910592577374E-2</v>
      </c>
      <c r="C21" s="808">
        <v>1.3179837094100776E-2</v>
      </c>
      <c r="D21" s="825">
        <v>4.8236328492636815E-3</v>
      </c>
      <c r="E21" s="808">
        <v>0.13794912211603944</v>
      </c>
      <c r="F21" s="808">
        <v>0.15282723338280724</v>
      </c>
      <c r="G21" s="825">
        <v>8.0450194285486554E-3</v>
      </c>
    </row>
    <row r="22" spans="1:7" x14ac:dyDescent="0.2">
      <c r="A22" s="604">
        <v>2005</v>
      </c>
      <c r="B22" s="808">
        <v>1.2574624360960336E-2</v>
      </c>
      <c r="C22" s="808">
        <v>1.3307335391205341E-2</v>
      </c>
      <c r="D22" s="825">
        <v>4.7210199332912801E-3</v>
      </c>
      <c r="E22" s="808">
        <v>0.12553829845924536</v>
      </c>
      <c r="F22" s="808">
        <v>0.13743661214874048</v>
      </c>
      <c r="G22" s="825">
        <v>8.2182400293914007E-3</v>
      </c>
    </row>
    <row r="23" spans="1:7" x14ac:dyDescent="0.2">
      <c r="A23" s="604">
        <v>2006</v>
      </c>
      <c r="B23" s="808">
        <v>1.2696721713451405E-2</v>
      </c>
      <c r="C23" s="808">
        <v>1.3449503330483977E-2</v>
      </c>
      <c r="D23" s="825">
        <v>4.7439331880219024E-3</v>
      </c>
      <c r="E23" s="808">
        <v>0.11137938495507677</v>
      </c>
      <c r="F23" s="808">
        <v>0.12274117637542963</v>
      </c>
      <c r="G23" s="825">
        <v>7.7537185014888085E-3</v>
      </c>
    </row>
    <row r="24" spans="1:7" x14ac:dyDescent="0.2">
      <c r="A24" s="604">
        <v>2007</v>
      </c>
      <c r="B24" s="808">
        <v>1.2702065472323115E-2</v>
      </c>
      <c r="C24" s="808">
        <v>1.3459543464332204E-2</v>
      </c>
      <c r="D24" s="825">
        <v>4.8788059285745393E-3</v>
      </c>
      <c r="E24" s="808">
        <v>0.10620536181077993</v>
      </c>
      <c r="F24" s="808">
        <v>0.11635242392984199</v>
      </c>
      <c r="G24" s="825">
        <v>7.9842047553080105E-3</v>
      </c>
    </row>
    <row r="25" spans="1:7" x14ac:dyDescent="0.2">
      <c r="A25" s="604">
        <v>2008</v>
      </c>
      <c r="B25" s="808">
        <v>1.2482695046948962E-2</v>
      </c>
      <c r="C25" s="808">
        <v>1.3207399802519927E-2</v>
      </c>
      <c r="D25" s="825">
        <v>4.8623046189867694E-3</v>
      </c>
      <c r="E25" s="808">
        <v>0.11052844671046276</v>
      </c>
      <c r="F25" s="808">
        <v>0.12145750699703664</v>
      </c>
      <c r="G25" s="825">
        <v>7.5268187922626099E-3</v>
      </c>
    </row>
    <row r="26" spans="1:7" x14ac:dyDescent="0.2">
      <c r="A26" s="604">
        <v>2009</v>
      </c>
      <c r="B26" s="808">
        <v>1.2461106085278706E-2</v>
      </c>
      <c r="C26" s="808">
        <v>1.3245813686401662E-2</v>
      </c>
      <c r="D26" s="825">
        <v>4.5465859001755293E-3</v>
      </c>
      <c r="E26" s="808">
        <v>0.12272648743276664</v>
      </c>
      <c r="F26" s="808">
        <v>0.13496479651558094</v>
      </c>
      <c r="G26" s="825">
        <v>6.9966721521443741E-3</v>
      </c>
    </row>
    <row r="27" spans="1:7" x14ac:dyDescent="0.2">
      <c r="A27" s="604">
        <v>2010</v>
      </c>
      <c r="B27" s="808">
        <v>1.2207570788530251E-2</v>
      </c>
      <c r="C27" s="808">
        <v>1.3043851579897642E-2</v>
      </c>
      <c r="D27" s="825">
        <v>4.1217297694453375E-3</v>
      </c>
      <c r="E27" s="808">
        <v>0.10810123425210254</v>
      </c>
      <c r="F27" s="808">
        <v>0.11906629676579453</v>
      </c>
      <c r="G27" s="825">
        <v>5.99680249193104E-3</v>
      </c>
    </row>
    <row r="28" spans="1:7" x14ac:dyDescent="0.2">
      <c r="A28" s="604">
        <v>2011</v>
      </c>
      <c r="B28" s="808">
        <v>1.2491471344953108E-2</v>
      </c>
      <c r="C28" s="808">
        <v>1.3274229440704803E-2</v>
      </c>
      <c r="D28" s="825">
        <v>3.9602711908114036E-3</v>
      </c>
      <c r="E28" s="808">
        <v>0.10406554309996062</v>
      </c>
      <c r="F28" s="808">
        <v>0.11483260015424079</v>
      </c>
      <c r="G28" s="825">
        <v>5.2019300906361162E-3</v>
      </c>
    </row>
    <row r="29" spans="1:7" x14ac:dyDescent="0.2">
      <c r="A29" s="604">
        <v>2012</v>
      </c>
      <c r="B29" s="808">
        <v>1.2826270261201726E-2</v>
      </c>
      <c r="C29" s="808">
        <v>1.3566584454732465E-2</v>
      </c>
      <c r="D29" s="825">
        <v>3.8453014317975332E-3</v>
      </c>
      <c r="E29" s="808">
        <v>9.0552395483898679E-2</v>
      </c>
      <c r="F29" s="808">
        <v>0.10047355305048665</v>
      </c>
      <c r="G29" s="825">
        <v>4.8799282161829964E-3</v>
      </c>
    </row>
    <row r="30" spans="1:7" x14ac:dyDescent="0.2">
      <c r="A30" s="604">
        <v>2013</v>
      </c>
      <c r="B30" s="808">
        <v>1.2569538359371231E-2</v>
      </c>
      <c r="C30" s="808">
        <v>1.3205587436099777E-2</v>
      </c>
      <c r="D30" s="825">
        <v>3.7971773227218147E-3</v>
      </c>
      <c r="E30" s="808">
        <v>7.611210408866198E-2</v>
      </c>
      <c r="F30" s="808">
        <v>8.4936145910252947E-2</v>
      </c>
      <c r="G30" s="825">
        <v>4.5281116898404725E-3</v>
      </c>
    </row>
    <row r="31" spans="1:7" x14ac:dyDescent="0.2">
      <c r="A31" s="604">
        <v>2014</v>
      </c>
      <c r="B31" s="808">
        <v>1.2368858871895505E-2</v>
      </c>
      <c r="C31" s="808">
        <v>1.2892639534953671E-2</v>
      </c>
      <c r="D31" s="825">
        <v>3.7941364549603021E-3</v>
      </c>
      <c r="E31" s="808">
        <v>7.4856685361251285E-2</v>
      </c>
      <c r="F31" s="808">
        <v>8.3900094150222149E-2</v>
      </c>
      <c r="G31" s="825">
        <v>4.1888471998764911E-3</v>
      </c>
    </row>
    <row r="32" spans="1:7" x14ac:dyDescent="0.2">
      <c r="A32" s="604">
        <v>2015</v>
      </c>
      <c r="B32" s="808">
        <v>1.2058995917382289E-2</v>
      </c>
      <c r="C32" s="808">
        <v>1.2463912760582167E-2</v>
      </c>
      <c r="D32" s="825">
        <v>3.7699265849671674E-3</v>
      </c>
      <c r="E32" s="808">
        <v>6.9625343629394557E-2</v>
      </c>
      <c r="F32" s="808">
        <v>7.8491432979782491E-2</v>
      </c>
      <c r="G32" s="825">
        <v>3.8516967619326823E-3</v>
      </c>
    </row>
    <row r="33" spans="1:7" x14ac:dyDescent="0.2">
      <c r="A33" s="604">
        <v>2016</v>
      </c>
      <c r="B33" s="808">
        <v>1.1857351787194399E-2</v>
      </c>
      <c r="C33" s="808">
        <v>1.2259247107950635E-2</v>
      </c>
      <c r="D33" s="825">
        <v>3.6699418966712181E-3</v>
      </c>
      <c r="E33" s="808">
        <v>5.980265874941014E-2</v>
      </c>
      <c r="F33" s="808">
        <v>6.6422811602145984E-2</v>
      </c>
      <c r="G33" s="825">
        <v>3.6745333098881479E-3</v>
      </c>
    </row>
    <row r="34" spans="1:7" x14ac:dyDescent="0.2">
      <c r="A34" s="604">
        <v>2017</v>
      </c>
      <c r="B34" s="808">
        <v>1.152200555738906E-2</v>
      </c>
      <c r="C34" s="808">
        <v>1.1922830802405514E-2</v>
      </c>
      <c r="D34" s="825">
        <v>3.5515612972313489E-3</v>
      </c>
      <c r="E34" s="808">
        <v>5.6471896268725473E-2</v>
      </c>
      <c r="F34" s="808">
        <v>6.3536196285670254E-2</v>
      </c>
      <c r="G34" s="825">
        <v>3.4947831946231657E-3</v>
      </c>
    </row>
    <row r="35" spans="1:7" x14ac:dyDescent="0.2">
      <c r="A35" s="604">
        <v>2018</v>
      </c>
      <c r="B35" s="808">
        <v>1.1529965781550201E-2</v>
      </c>
      <c r="C35" s="808">
        <v>1.1951658925254956E-2</v>
      </c>
      <c r="D35" s="825">
        <v>3.4351257604061688E-3</v>
      </c>
      <c r="E35" s="808">
        <v>5.3970692025678474E-2</v>
      </c>
      <c r="F35" s="808">
        <v>6.067033292936324E-2</v>
      </c>
      <c r="G35" s="825">
        <v>3.5751192959533784E-3</v>
      </c>
    </row>
    <row r="36" spans="1:7" x14ac:dyDescent="0.2">
      <c r="A36" s="604">
        <v>2019</v>
      </c>
      <c r="B36" s="808">
        <v>1.1806181796778998E-2</v>
      </c>
      <c r="C36" s="808">
        <v>1.2243535813367372E-2</v>
      </c>
      <c r="D36" s="825">
        <v>3.3496972295026482E-3</v>
      </c>
      <c r="E36" s="808">
        <v>4.8693340747495956E-2</v>
      </c>
      <c r="F36" s="808">
        <v>5.4618492033639741E-2</v>
      </c>
      <c r="G36" s="825">
        <v>3.320949712947577E-3</v>
      </c>
    </row>
    <row r="37" spans="1:7" x14ac:dyDescent="0.2">
      <c r="A37" s="604">
        <v>2020</v>
      </c>
      <c r="B37" s="808">
        <v>1.0953116079516526E-2</v>
      </c>
      <c r="C37" s="808">
        <v>1.1332621881970633E-2</v>
      </c>
      <c r="D37" s="825">
        <v>3.5024132236203842E-3</v>
      </c>
      <c r="E37" s="808">
        <v>7.7460547658578779E-2</v>
      </c>
      <c r="F37" s="808">
        <v>8.5509801267687091E-2</v>
      </c>
      <c r="G37" s="825">
        <v>3.1395336070678395E-3</v>
      </c>
    </row>
    <row r="38" spans="1:7" x14ac:dyDescent="0.2">
      <c r="A38" s="61"/>
      <c r="B38" s="712"/>
      <c r="C38" s="712"/>
      <c r="D38" s="712"/>
      <c r="E38" s="713"/>
      <c r="F38" s="712"/>
      <c r="G38" s="714"/>
    </row>
    <row r="39" spans="1:7" ht="14.25" x14ac:dyDescent="0.2">
      <c r="A39" s="611" t="s">
        <v>1228</v>
      </c>
    </row>
    <row r="40" spans="1:7" x14ac:dyDescent="0.2">
      <c r="A40" s="26" t="s">
        <v>1229</v>
      </c>
    </row>
  </sheetData>
  <mergeCells count="1">
    <mergeCell ref="A1:D1"/>
  </mergeCells>
  <hyperlinks>
    <hyperlink ref="A1" location="Contents!A1" display="To table of contents" xr:uid="{DEF99D54-C627-4D25-94CD-B65F42EDECAB}"/>
  </hyperlinks>
  <pageMargins left="0.51" right="0.43" top="1" bottom="1" header="0.5" footer="0.5"/>
  <pageSetup paperSize="9" orientation="portrait" r:id="rId1"/>
  <headerFooter alignWithMargins="0"/>
  <customProperties>
    <customPr name="EpmWorksheetKeyString_GU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0A68-7D57-471E-B5F7-48FDC48FC896}">
  <sheetPr codeName="Blad56">
    <tabColor theme="4" tint="0.79998168889431442"/>
  </sheetPr>
  <dimension ref="A1:D18"/>
  <sheetViews>
    <sheetView zoomScale="75" zoomScaleNormal="75" workbookViewId="0">
      <selection activeCell="B7" sqref="B7:J7"/>
    </sheetView>
  </sheetViews>
  <sheetFormatPr defaultColWidth="10.6640625" defaultRowHeight="12.75" x14ac:dyDescent="0.2"/>
  <cols>
    <col min="1" max="1" width="41.6640625" style="26" customWidth="1"/>
    <col min="2" max="2" width="28.83203125" style="26" customWidth="1"/>
    <col min="3" max="3" width="13.83203125" style="26" customWidth="1"/>
    <col min="4" max="4" width="16" style="26" customWidth="1"/>
    <col min="5" max="16384" width="10.6640625" style="26"/>
  </cols>
  <sheetData>
    <row r="1" spans="1:4" ht="25.5" customHeight="1" x14ac:dyDescent="0.2">
      <c r="A1" s="1402" t="s">
        <v>2</v>
      </c>
      <c r="B1" s="1402"/>
      <c r="C1" s="1402"/>
      <c r="D1" s="1402"/>
    </row>
    <row r="2" spans="1:4" ht="21" x14ac:dyDescent="0.35">
      <c r="A2" s="484" t="s">
        <v>1236</v>
      </c>
    </row>
    <row r="3" spans="1:4" x14ac:dyDescent="0.2">
      <c r="A3" s="612" t="s">
        <v>1237</v>
      </c>
      <c r="B3" s="715" t="s">
        <v>1238</v>
      </c>
      <c r="C3" s="613" t="s">
        <v>1239</v>
      </c>
    </row>
    <row r="4" spans="1:4" ht="14.25" x14ac:dyDescent="0.2">
      <c r="A4" s="614" t="s">
        <v>1240</v>
      </c>
      <c r="B4" s="615" t="s">
        <v>1235</v>
      </c>
      <c r="C4" s="614" t="s">
        <v>1241</v>
      </c>
    </row>
    <row r="5" spans="1:4" x14ac:dyDescent="0.2">
      <c r="A5" s="616"/>
      <c r="B5" s="617" t="s">
        <v>1242</v>
      </c>
      <c r="C5" s="618" t="s">
        <v>1243</v>
      </c>
    </row>
    <row r="6" spans="1:4" x14ac:dyDescent="0.2">
      <c r="A6" s="616"/>
      <c r="B6" s="617" t="s">
        <v>1244</v>
      </c>
      <c r="C6" s="618" t="s">
        <v>1243</v>
      </c>
    </row>
    <row r="7" spans="1:4" x14ac:dyDescent="0.2">
      <c r="A7" s="614" t="s">
        <v>1245</v>
      </c>
      <c r="B7" s="615" t="s">
        <v>1235</v>
      </c>
      <c r="C7" s="614" t="s">
        <v>1241</v>
      </c>
    </row>
    <row r="8" spans="1:4" x14ac:dyDescent="0.2">
      <c r="A8" s="616"/>
      <c r="B8" s="617" t="s">
        <v>1242</v>
      </c>
      <c r="C8" s="618" t="s">
        <v>1243</v>
      </c>
    </row>
    <row r="9" spans="1:4" x14ac:dyDescent="0.2">
      <c r="A9" s="616"/>
      <c r="B9" s="617" t="s">
        <v>1244</v>
      </c>
      <c r="C9" s="618" t="s">
        <v>1243</v>
      </c>
    </row>
    <row r="10" spans="1:4" x14ac:dyDescent="0.2">
      <c r="A10" s="616"/>
      <c r="B10" s="617" t="s">
        <v>1246</v>
      </c>
      <c r="C10" s="618" t="s">
        <v>1243</v>
      </c>
    </row>
    <row r="11" spans="1:4" x14ac:dyDescent="0.2">
      <c r="A11" s="619" t="s">
        <v>332</v>
      </c>
      <c r="B11" s="619" t="s">
        <v>1235</v>
      </c>
      <c r="C11" s="619" t="s">
        <v>1241</v>
      </c>
    </row>
    <row r="12" spans="1:4" ht="14.25" x14ac:dyDescent="0.2">
      <c r="A12" s="620" t="s">
        <v>1247</v>
      </c>
      <c r="B12" s="716" t="s">
        <v>1244</v>
      </c>
      <c r="C12" s="716" t="s">
        <v>1243</v>
      </c>
    </row>
    <row r="13" spans="1:4" x14ac:dyDescent="0.2">
      <c r="A13" s="618" t="s">
        <v>1248</v>
      </c>
      <c r="B13" s="617" t="s">
        <v>1235</v>
      </c>
      <c r="C13" s="617" t="s">
        <v>1241</v>
      </c>
    </row>
    <row r="14" spans="1:4" x14ac:dyDescent="0.2">
      <c r="A14" s="616"/>
      <c r="B14" s="617" t="s">
        <v>1242</v>
      </c>
      <c r="C14" s="617" t="s">
        <v>1243</v>
      </c>
    </row>
    <row r="15" spans="1:4" x14ac:dyDescent="0.2">
      <c r="A15" s="616"/>
      <c r="B15" s="617" t="s">
        <v>1244</v>
      </c>
      <c r="C15" s="617" t="s">
        <v>1243</v>
      </c>
    </row>
    <row r="16" spans="1:4" x14ac:dyDescent="0.2">
      <c r="A16" s="616"/>
      <c r="B16" s="617" t="s">
        <v>1249</v>
      </c>
      <c r="C16" s="617" t="s">
        <v>1243</v>
      </c>
    </row>
    <row r="17" spans="1:3" x14ac:dyDescent="0.2">
      <c r="A17" s="621"/>
      <c r="B17" s="716" t="s">
        <v>1250</v>
      </c>
      <c r="C17" s="716" t="s">
        <v>1243</v>
      </c>
    </row>
    <row r="18" spans="1:3" x14ac:dyDescent="0.2">
      <c r="A18" s="620" t="s">
        <v>1251</v>
      </c>
      <c r="B18" s="717" t="s">
        <v>1249</v>
      </c>
      <c r="C18" s="619" t="s">
        <v>1243</v>
      </c>
    </row>
  </sheetData>
  <mergeCells count="1">
    <mergeCell ref="A1:D1"/>
  </mergeCells>
  <hyperlinks>
    <hyperlink ref="A1" location="Contents!A1" display="To table of contents" xr:uid="{FBA80E91-AC75-4702-9B95-FDADF9D52F5F}"/>
  </hyperlinks>
  <pageMargins left="0.7" right="0.7" top="0.75" bottom="0.75" header="0.3" footer="0.3"/>
  <pageSetup paperSize="9" orientation="portrait" r:id="rId1"/>
  <customProperties>
    <customPr name="EpmWorksheetKeyString_GUID" r:id="rId2"/>
  </customPropertie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BBA8-ADDD-49B7-94FD-1E77AAAFF844}">
  <sheetPr codeName="Blad57">
    <tabColor theme="4" tint="0.79998168889431442"/>
  </sheetPr>
  <dimension ref="A1:G107"/>
  <sheetViews>
    <sheetView zoomScale="75" workbookViewId="0">
      <selection activeCell="B7" sqref="B7:J7"/>
    </sheetView>
  </sheetViews>
  <sheetFormatPr defaultColWidth="8.1640625" defaultRowHeight="12.75" x14ac:dyDescent="0.2"/>
  <cols>
    <col min="1" max="1" width="37.1640625" style="128" customWidth="1"/>
    <col min="2" max="2" width="35.33203125" style="128" customWidth="1"/>
    <col min="3" max="3" width="24.33203125" style="128" customWidth="1"/>
    <col min="4" max="4" width="19.5" style="128" customWidth="1"/>
    <col min="5" max="16384" width="8.1640625" style="128"/>
  </cols>
  <sheetData>
    <row r="1" spans="1:7" ht="28.5" customHeight="1" x14ac:dyDescent="0.2">
      <c r="A1" s="1402" t="s">
        <v>2</v>
      </c>
      <c r="B1" s="1402"/>
      <c r="C1" s="1402"/>
      <c r="D1" s="1402"/>
    </row>
    <row r="2" spans="1:7" ht="20.25" x14ac:dyDescent="0.3">
      <c r="A2" s="857" t="s">
        <v>1252</v>
      </c>
    </row>
    <row r="3" spans="1:7" ht="14.25" customHeight="1" x14ac:dyDescent="0.2">
      <c r="A3" s="843"/>
      <c r="B3" s="830" t="s">
        <v>1215</v>
      </c>
      <c r="C3" s="830" t="s">
        <v>1216</v>
      </c>
    </row>
    <row r="4" spans="1:7" x14ac:dyDescent="0.2">
      <c r="A4" s="841"/>
      <c r="B4" s="607"/>
      <c r="C4" s="607"/>
    </row>
    <row r="5" spans="1:7" ht="18.75" customHeight="1" x14ac:dyDescent="0.2">
      <c r="A5" s="856"/>
      <c r="B5" s="855" t="s">
        <v>435</v>
      </c>
      <c r="C5" s="854"/>
    </row>
    <row r="6" spans="1:7" ht="21" customHeight="1" x14ac:dyDescent="0.2">
      <c r="A6" s="852" t="s">
        <v>436</v>
      </c>
      <c r="B6" s="840">
        <v>0.04</v>
      </c>
      <c r="C6" s="839" t="s">
        <v>1253</v>
      </c>
    </row>
    <row r="7" spans="1:7" x14ac:dyDescent="0.2">
      <c r="A7" s="852" t="s">
        <v>437</v>
      </c>
      <c r="B7" s="836">
        <v>8.0000000000000002E-3</v>
      </c>
      <c r="C7" s="835" t="s">
        <v>1253</v>
      </c>
      <c r="D7" s="853"/>
      <c r="E7" s="853"/>
      <c r="F7" s="853"/>
      <c r="G7" s="853"/>
    </row>
    <row r="8" spans="1:7" x14ac:dyDescent="0.2">
      <c r="A8" s="852" t="s">
        <v>438</v>
      </c>
      <c r="B8" s="836">
        <v>8.0000000000000002E-3</v>
      </c>
      <c r="C8" s="835" t="s">
        <v>1253</v>
      </c>
      <c r="D8" s="853"/>
      <c r="E8" s="853"/>
      <c r="F8" s="853"/>
      <c r="G8" s="853"/>
    </row>
    <row r="9" spans="1:7" x14ac:dyDescent="0.2">
      <c r="A9" s="852" t="s">
        <v>439</v>
      </c>
      <c r="B9" s="836">
        <v>1.52E-2</v>
      </c>
      <c r="C9" s="835" t="s">
        <v>1253</v>
      </c>
      <c r="D9" s="853"/>
      <c r="E9" s="853"/>
      <c r="F9" s="853"/>
      <c r="G9" s="853"/>
    </row>
    <row r="10" spans="1:7" x14ac:dyDescent="0.2">
      <c r="A10" s="852" t="s">
        <v>440</v>
      </c>
      <c r="B10" s="836">
        <v>0</v>
      </c>
      <c r="C10" s="835" t="s">
        <v>1253</v>
      </c>
      <c r="D10" s="853"/>
      <c r="E10" s="853"/>
      <c r="F10" s="853"/>
      <c r="G10" s="853"/>
    </row>
    <row r="11" spans="1:7" x14ac:dyDescent="0.2">
      <c r="A11" s="852" t="s">
        <v>441</v>
      </c>
      <c r="B11" s="836">
        <v>1.52E-2</v>
      </c>
      <c r="C11" s="835" t="s">
        <v>1253</v>
      </c>
      <c r="D11" s="853"/>
      <c r="E11" s="853"/>
      <c r="F11" s="853"/>
      <c r="G11" s="853"/>
    </row>
    <row r="12" spans="1:7" x14ac:dyDescent="0.2">
      <c r="A12" s="852"/>
      <c r="B12" s="836">
        <v>0</v>
      </c>
      <c r="C12" s="835" t="s">
        <v>1253</v>
      </c>
      <c r="D12" s="853"/>
      <c r="E12" s="853"/>
      <c r="F12" s="853"/>
      <c r="G12" s="853"/>
    </row>
    <row r="13" spans="1:7" x14ac:dyDescent="0.2">
      <c r="A13" s="852" t="s">
        <v>442</v>
      </c>
      <c r="B13" s="836">
        <v>0</v>
      </c>
      <c r="C13" s="835" t="s">
        <v>1253</v>
      </c>
      <c r="D13" s="853"/>
      <c r="E13" s="853"/>
      <c r="F13" s="853"/>
      <c r="G13" s="853"/>
    </row>
    <row r="14" spans="1:7" x14ac:dyDescent="0.2">
      <c r="A14" s="852" t="s">
        <v>443</v>
      </c>
      <c r="B14" s="836">
        <v>0</v>
      </c>
      <c r="C14" s="835" t="s">
        <v>1253</v>
      </c>
      <c r="D14" s="853"/>
      <c r="E14" s="853"/>
      <c r="F14" s="853"/>
      <c r="G14" s="853"/>
    </row>
    <row r="15" spans="1:7" x14ac:dyDescent="0.2">
      <c r="A15" s="852" t="s">
        <v>444</v>
      </c>
      <c r="B15" s="836">
        <v>0</v>
      </c>
      <c r="C15" s="835" t="s">
        <v>1253</v>
      </c>
      <c r="D15" s="853"/>
      <c r="E15" s="853"/>
      <c r="F15" s="853"/>
      <c r="G15" s="853"/>
    </row>
    <row r="16" spans="1:7" x14ac:dyDescent="0.2">
      <c r="A16" s="852" t="s">
        <v>445</v>
      </c>
      <c r="B16" s="836">
        <v>0</v>
      </c>
      <c r="C16" s="835" t="s">
        <v>1253</v>
      </c>
      <c r="D16" s="853"/>
      <c r="E16" s="853"/>
      <c r="F16" s="853"/>
      <c r="G16" s="853"/>
    </row>
    <row r="17" spans="1:7" x14ac:dyDescent="0.2">
      <c r="A17" s="852" t="s">
        <v>446</v>
      </c>
      <c r="B17" s="836">
        <v>0.23039999999999999</v>
      </c>
      <c r="C17" s="835" t="s">
        <v>1253</v>
      </c>
      <c r="D17" s="853"/>
      <c r="E17" s="853"/>
      <c r="F17" s="853"/>
      <c r="G17" s="853"/>
    </row>
    <row r="18" spans="1:7" x14ac:dyDescent="0.2">
      <c r="A18" s="852" t="s">
        <v>447</v>
      </c>
      <c r="B18" s="836"/>
      <c r="C18" s="835"/>
      <c r="D18" s="853"/>
      <c r="E18" s="853"/>
      <c r="F18" s="853"/>
      <c r="G18" s="853"/>
    </row>
    <row r="19" spans="1:7" ht="26.45" customHeight="1" x14ac:dyDescent="0.2">
      <c r="A19" s="852" t="s">
        <v>448</v>
      </c>
      <c r="B19" s="836">
        <v>0.14779773331651397</v>
      </c>
      <c r="C19" s="835">
        <v>0.13400000000000001</v>
      </c>
      <c r="D19" s="853"/>
      <c r="E19" s="853"/>
      <c r="F19" s="853"/>
      <c r="G19" s="853"/>
    </row>
    <row r="20" spans="1:7" x14ac:dyDescent="0.2">
      <c r="A20" s="852" t="s">
        <v>449</v>
      </c>
      <c r="B20" s="836">
        <v>3.04E-2</v>
      </c>
      <c r="C20" s="835" t="s">
        <v>1253</v>
      </c>
      <c r="D20" s="853"/>
      <c r="E20" s="853"/>
      <c r="F20" s="853"/>
      <c r="G20" s="853"/>
    </row>
    <row r="21" spans="1:7" x14ac:dyDescent="0.2">
      <c r="A21" s="852" t="s">
        <v>450</v>
      </c>
      <c r="B21" s="836">
        <v>2.3200000000000002E-2</v>
      </c>
      <c r="C21" s="835" t="s">
        <v>1253</v>
      </c>
      <c r="D21" s="853"/>
      <c r="E21" s="853"/>
      <c r="F21" s="853"/>
      <c r="G21" s="853"/>
    </row>
    <row r="22" spans="1:7" x14ac:dyDescent="0.2">
      <c r="A22" s="852" t="s">
        <v>451</v>
      </c>
      <c r="B22" s="836">
        <v>0</v>
      </c>
      <c r="C22" s="835" t="s">
        <v>1253</v>
      </c>
      <c r="D22" s="853"/>
      <c r="E22" s="853"/>
      <c r="F22" s="853"/>
      <c r="G22" s="853"/>
    </row>
    <row r="23" spans="1:7" x14ac:dyDescent="0.2">
      <c r="A23" s="852" t="s">
        <v>452</v>
      </c>
      <c r="B23" s="836">
        <v>0</v>
      </c>
      <c r="C23" s="835" t="s">
        <v>1253</v>
      </c>
      <c r="D23" s="853"/>
      <c r="E23" s="853"/>
      <c r="F23" s="853"/>
      <c r="G23" s="853"/>
    </row>
    <row r="24" spans="1:7" x14ac:dyDescent="0.2">
      <c r="A24" s="852" t="s">
        <v>453</v>
      </c>
      <c r="B24" s="836">
        <v>4.8000000000000004E-3</v>
      </c>
      <c r="C24" s="835" t="s">
        <v>1253</v>
      </c>
      <c r="D24" s="853"/>
      <c r="E24" s="853"/>
      <c r="F24" s="853"/>
      <c r="G24" s="853"/>
    </row>
    <row r="25" spans="1:7" x14ac:dyDescent="0.2">
      <c r="A25" s="852"/>
      <c r="B25" s="836">
        <v>4.8000000000000004E-3</v>
      </c>
      <c r="C25" s="835" t="s">
        <v>1253</v>
      </c>
      <c r="D25" s="853"/>
      <c r="E25" s="853"/>
      <c r="F25" s="853"/>
      <c r="G25" s="853"/>
    </row>
    <row r="26" spans="1:7" x14ac:dyDescent="0.2">
      <c r="A26" s="852" t="s">
        <v>454</v>
      </c>
      <c r="B26" s="836">
        <v>4.8000000000000004E-3</v>
      </c>
      <c r="C26" s="835" t="s">
        <v>1253</v>
      </c>
      <c r="D26" s="853"/>
      <c r="E26" s="853"/>
      <c r="F26" s="853"/>
      <c r="G26" s="853"/>
    </row>
    <row r="27" spans="1:7" x14ac:dyDescent="0.2">
      <c r="A27" s="852" t="s">
        <v>455</v>
      </c>
      <c r="B27" s="836">
        <v>4.0000000000000001E-3</v>
      </c>
      <c r="C27" s="835" t="s">
        <v>1253</v>
      </c>
      <c r="D27" s="853"/>
      <c r="E27" s="853"/>
      <c r="F27" s="853"/>
      <c r="G27" s="853"/>
    </row>
    <row r="28" spans="1:7" x14ac:dyDescent="0.2">
      <c r="A28" s="852" t="s">
        <v>456</v>
      </c>
      <c r="B28" s="836">
        <v>4.0000000000000001E-3</v>
      </c>
      <c r="C28" s="835" t="s">
        <v>1253</v>
      </c>
      <c r="D28" s="853"/>
      <c r="E28" s="853"/>
      <c r="F28" s="853"/>
      <c r="G28" s="853"/>
    </row>
    <row r="29" spans="1:7" x14ac:dyDescent="0.2">
      <c r="A29" s="852" t="s">
        <v>457</v>
      </c>
      <c r="B29" s="836">
        <v>0</v>
      </c>
      <c r="C29" s="835" t="s">
        <v>1253</v>
      </c>
      <c r="D29" s="853"/>
      <c r="E29" s="853"/>
      <c r="F29" s="853"/>
      <c r="G29" s="853"/>
    </row>
    <row r="30" spans="1:7" x14ac:dyDescent="0.2">
      <c r="A30" s="852" t="s">
        <v>458</v>
      </c>
      <c r="B30" s="836">
        <v>0</v>
      </c>
      <c r="C30" s="835" t="s">
        <v>1253</v>
      </c>
      <c r="D30" s="853"/>
      <c r="E30" s="853"/>
      <c r="F30" s="853"/>
      <c r="G30" s="853"/>
    </row>
    <row r="31" spans="1:7" x14ac:dyDescent="0.2">
      <c r="A31" s="852" t="s">
        <v>459</v>
      </c>
      <c r="B31" s="836">
        <v>1.52E-2</v>
      </c>
      <c r="C31" s="835" t="s">
        <v>1253</v>
      </c>
      <c r="D31" s="853"/>
      <c r="E31" s="853"/>
      <c r="F31" s="853"/>
      <c r="G31" s="853"/>
    </row>
    <row r="32" spans="1:7" x14ac:dyDescent="0.2">
      <c r="A32" s="852" t="s">
        <v>460</v>
      </c>
      <c r="B32" s="836"/>
      <c r="C32" s="835"/>
      <c r="D32" s="853"/>
      <c r="E32" s="853"/>
      <c r="F32" s="853"/>
      <c r="G32" s="853"/>
    </row>
    <row r="33" spans="1:3" ht="27.6" customHeight="1" x14ac:dyDescent="0.2">
      <c r="A33" s="852" t="s">
        <v>461</v>
      </c>
      <c r="B33" s="836">
        <v>2.0617708947807002E-2</v>
      </c>
      <c r="C33" s="835" t="s">
        <v>1253</v>
      </c>
    </row>
    <row r="34" spans="1:3" x14ac:dyDescent="0.2">
      <c r="A34" s="852" t="s">
        <v>462</v>
      </c>
      <c r="B34" s="836">
        <v>7.9274032743899825E-3</v>
      </c>
      <c r="C34" s="835">
        <v>3.3000000000000002E-2</v>
      </c>
    </row>
    <row r="35" spans="1:3" x14ac:dyDescent="0.2">
      <c r="A35" s="852" t="s">
        <v>463</v>
      </c>
      <c r="B35" s="836">
        <v>2E-3</v>
      </c>
      <c r="C35" s="835" t="s">
        <v>1253</v>
      </c>
    </row>
    <row r="36" spans="1:3" x14ac:dyDescent="0.2">
      <c r="A36" s="852" t="s">
        <v>464</v>
      </c>
      <c r="B36" s="836">
        <v>3.0000000000000001E-3</v>
      </c>
      <c r="C36" s="835" t="s">
        <v>1253</v>
      </c>
    </row>
    <row r="37" spans="1:3" x14ac:dyDescent="0.2">
      <c r="A37" s="852" t="s">
        <v>465</v>
      </c>
      <c r="B37" s="836">
        <v>4.0000000000000001E-3</v>
      </c>
      <c r="C37" s="835" t="s">
        <v>1253</v>
      </c>
    </row>
    <row r="38" spans="1:3" x14ac:dyDescent="0.2">
      <c r="A38" s="852"/>
      <c r="B38" s="836">
        <v>4.0805707323226604E-3</v>
      </c>
      <c r="C38" s="835">
        <v>3.0000000000000001E-3</v>
      </c>
    </row>
    <row r="39" spans="1:3" x14ac:dyDescent="0.2">
      <c r="A39" s="852" t="s">
        <v>466</v>
      </c>
      <c r="B39" s="836">
        <v>0</v>
      </c>
      <c r="C39" s="835" t="s">
        <v>1253</v>
      </c>
    </row>
    <row r="40" spans="1:3" x14ac:dyDescent="0.2">
      <c r="A40" s="852" t="s">
        <v>467</v>
      </c>
      <c r="B40" s="836">
        <v>0</v>
      </c>
      <c r="C40" s="835" t="s">
        <v>1253</v>
      </c>
    </row>
    <row r="41" spans="1:3" x14ac:dyDescent="0.2">
      <c r="A41" s="852" t="s">
        <v>468</v>
      </c>
      <c r="B41" s="836">
        <v>0</v>
      </c>
      <c r="C41" s="835" t="s">
        <v>1253</v>
      </c>
    </row>
    <row r="42" spans="1:3" x14ac:dyDescent="0.2">
      <c r="A42" s="852" t="s">
        <v>469</v>
      </c>
      <c r="B42" s="836">
        <v>0</v>
      </c>
      <c r="C42" s="835" t="s">
        <v>1253</v>
      </c>
    </row>
    <row r="43" spans="1:3" x14ac:dyDescent="0.2">
      <c r="A43" s="852" t="s">
        <v>470</v>
      </c>
      <c r="B43" s="836"/>
      <c r="C43" s="835"/>
    </row>
    <row r="44" spans="1:3" ht="27.6" customHeight="1" x14ac:dyDescent="0.2">
      <c r="A44" s="852" t="s">
        <v>471</v>
      </c>
      <c r="B44" s="836">
        <v>0.15360000000000001</v>
      </c>
      <c r="C44" s="835" t="s">
        <v>1253</v>
      </c>
    </row>
    <row r="45" spans="1:3" ht="26.45" customHeight="1" x14ac:dyDescent="0.2">
      <c r="A45" s="852" t="s">
        <v>472</v>
      </c>
      <c r="B45" s="836"/>
      <c r="C45" s="835"/>
    </row>
    <row r="46" spans="1:3" x14ac:dyDescent="0.2">
      <c r="A46" s="852" t="s">
        <v>473</v>
      </c>
      <c r="B46" s="836">
        <v>0.14640117395625454</v>
      </c>
      <c r="C46" s="835">
        <v>0.14299999999999999</v>
      </c>
    </row>
    <row r="47" spans="1:3" x14ac:dyDescent="0.2">
      <c r="A47" s="852" t="s">
        <v>474</v>
      </c>
      <c r="B47" s="836">
        <v>1.52E-2</v>
      </c>
      <c r="C47" s="835" t="s">
        <v>1253</v>
      </c>
    </row>
    <row r="48" spans="1:3" x14ac:dyDescent="0.2">
      <c r="A48" s="852" t="s">
        <v>475</v>
      </c>
      <c r="B48" s="836">
        <v>1.1200000000000002E-2</v>
      </c>
      <c r="C48" s="835" t="s">
        <v>1253</v>
      </c>
    </row>
    <row r="49" spans="1:5" x14ac:dyDescent="0.2">
      <c r="A49" s="852"/>
      <c r="B49" s="836">
        <v>1.9516575606064044E-2</v>
      </c>
      <c r="C49" s="835">
        <v>1.9E-2</v>
      </c>
    </row>
    <row r="50" spans="1:5" x14ac:dyDescent="0.2">
      <c r="A50" s="852" t="s">
        <v>476</v>
      </c>
      <c r="B50" s="836">
        <v>8.0000000000000002E-3</v>
      </c>
      <c r="C50" s="835" t="s">
        <v>1253</v>
      </c>
    </row>
    <row r="51" spans="1:5" x14ac:dyDescent="0.2">
      <c r="A51" s="852" t="s">
        <v>477</v>
      </c>
      <c r="B51" s="836">
        <v>4.0000000000000001E-3</v>
      </c>
      <c r="C51" s="835" t="s">
        <v>1253</v>
      </c>
    </row>
    <row r="52" spans="1:5" x14ac:dyDescent="0.2">
      <c r="A52" s="851" t="s">
        <v>478</v>
      </c>
      <c r="B52" s="833">
        <v>1.1200000000000002E-2</v>
      </c>
      <c r="C52" s="832" t="s">
        <v>1253</v>
      </c>
    </row>
    <row r="53" spans="1:5" x14ac:dyDescent="0.2">
      <c r="A53" s="128" t="s">
        <v>1083</v>
      </c>
    </row>
    <row r="54" spans="1:5" x14ac:dyDescent="0.2">
      <c r="A54" s="128" t="s">
        <v>1254</v>
      </c>
    </row>
    <row r="56" spans="1:5" ht="20.25" x14ac:dyDescent="0.3">
      <c r="A56" s="850" t="s">
        <v>1255</v>
      </c>
    </row>
    <row r="57" spans="1:5" x14ac:dyDescent="0.2">
      <c r="A57" s="849"/>
      <c r="B57" s="848" t="s">
        <v>1086</v>
      </c>
    </row>
    <row r="58" spans="1:5" x14ac:dyDescent="0.2">
      <c r="A58" s="847"/>
      <c r="B58" s="541"/>
    </row>
    <row r="59" spans="1:5" x14ac:dyDescent="0.2">
      <c r="A59" s="846"/>
      <c r="B59" s="718">
        <v>2.4999999999999999E-8</v>
      </c>
    </row>
    <row r="60" spans="1:5" ht="15" x14ac:dyDescent="0.25">
      <c r="A60" s="128" t="s">
        <v>1254</v>
      </c>
      <c r="E60" s="27"/>
    </row>
    <row r="62" spans="1:5" x14ac:dyDescent="0.2">
      <c r="A62" s="3"/>
    </row>
    <row r="63" spans="1:5" ht="20.25" x14ac:dyDescent="0.3">
      <c r="A63" s="845" t="s">
        <v>1256</v>
      </c>
      <c r="B63" s="831"/>
    </row>
    <row r="64" spans="1:5" x14ac:dyDescent="0.2">
      <c r="A64" s="68"/>
      <c r="B64" s="830" t="s">
        <v>1215</v>
      </c>
      <c r="C64" s="830" t="s">
        <v>1172</v>
      </c>
    </row>
    <row r="65" spans="1:3" x14ac:dyDescent="0.2">
      <c r="A65" s="61"/>
      <c r="B65" s="844"/>
      <c r="C65" s="844"/>
    </row>
    <row r="66" spans="1:3" x14ac:dyDescent="0.2">
      <c r="A66" s="58"/>
      <c r="B66" s="600" t="s">
        <v>1089</v>
      </c>
      <c r="C66" s="843"/>
    </row>
    <row r="67" spans="1:3" x14ac:dyDescent="0.2">
      <c r="A67" s="62"/>
      <c r="B67" s="842"/>
      <c r="C67" s="841"/>
    </row>
    <row r="68" spans="1:3" x14ac:dyDescent="0.2">
      <c r="A68" s="838" t="s">
        <v>426</v>
      </c>
      <c r="B68" s="840">
        <v>2.9620000000000002</v>
      </c>
      <c r="C68" s="839">
        <v>3.379</v>
      </c>
    </row>
    <row r="69" spans="1:3" x14ac:dyDescent="0.2">
      <c r="A69" s="838" t="s">
        <v>417</v>
      </c>
      <c r="B69" s="836">
        <v>2E-3</v>
      </c>
      <c r="C69" s="835">
        <v>3.0000000000000001E-3</v>
      </c>
    </row>
    <row r="70" spans="1:3" x14ac:dyDescent="0.2">
      <c r="A70" s="838" t="s">
        <v>416</v>
      </c>
      <c r="B70" s="836">
        <v>2.4E-2</v>
      </c>
      <c r="C70" s="835">
        <v>3.5000000000000003E-2</v>
      </c>
    </row>
    <row r="71" spans="1:3" x14ac:dyDescent="0.2">
      <c r="A71" s="837" t="s">
        <v>518</v>
      </c>
      <c r="B71" s="836">
        <v>3.2000000000000001E-2</v>
      </c>
      <c r="C71" s="835">
        <v>3.2000000000000001E-2</v>
      </c>
    </row>
    <row r="72" spans="1:3" x14ac:dyDescent="0.2">
      <c r="A72" s="837" t="s">
        <v>519</v>
      </c>
      <c r="B72" s="836">
        <v>2.7E-2</v>
      </c>
      <c r="C72" s="835">
        <v>2.7E-2</v>
      </c>
    </row>
    <row r="73" spans="1:3" x14ac:dyDescent="0.2">
      <c r="A73" s="837" t="s">
        <v>520</v>
      </c>
      <c r="B73" s="836">
        <v>4.0000000000000001E-3</v>
      </c>
      <c r="C73" s="835">
        <v>4.0000000000000001E-3</v>
      </c>
    </row>
    <row r="74" spans="1:3" x14ac:dyDescent="0.2">
      <c r="A74" s="838" t="s">
        <v>418</v>
      </c>
      <c r="B74" s="836">
        <v>7.0000000000000001E-3</v>
      </c>
      <c r="C74" s="835">
        <v>7.0000000000000001E-3</v>
      </c>
    </row>
    <row r="75" spans="1:3" x14ac:dyDescent="0.2">
      <c r="A75" s="837" t="s">
        <v>521</v>
      </c>
      <c r="B75" s="836">
        <v>2.7E-2</v>
      </c>
      <c r="C75" s="835">
        <v>2.7E-2</v>
      </c>
    </row>
    <row r="76" spans="1:3" x14ac:dyDescent="0.2">
      <c r="A76" s="837" t="s">
        <v>522</v>
      </c>
      <c r="B76" s="836">
        <v>0.01</v>
      </c>
      <c r="C76" s="835">
        <v>0.01</v>
      </c>
    </row>
    <row r="77" spans="1:3" x14ac:dyDescent="0.2">
      <c r="A77" s="837" t="s">
        <v>421</v>
      </c>
      <c r="B77" s="836">
        <v>1E-3</v>
      </c>
      <c r="C77" s="835">
        <v>1E-3</v>
      </c>
    </row>
    <row r="78" spans="1:3" x14ac:dyDescent="0.2">
      <c r="A78" s="838" t="s">
        <v>419</v>
      </c>
      <c r="B78" s="836">
        <v>1E-3</v>
      </c>
      <c r="C78" s="835">
        <v>2E-3</v>
      </c>
    </row>
    <row r="79" spans="1:3" x14ac:dyDescent="0.2">
      <c r="A79" s="837" t="s">
        <v>523</v>
      </c>
      <c r="B79" s="836">
        <v>1.9E-2</v>
      </c>
      <c r="C79" s="835">
        <v>1.9E-2</v>
      </c>
    </row>
    <row r="80" spans="1:3" x14ac:dyDescent="0.2">
      <c r="A80" s="837" t="s">
        <v>524</v>
      </c>
      <c r="B80" s="836">
        <v>4.0000000000000001E-3</v>
      </c>
      <c r="C80" s="835">
        <v>4.0000000000000001E-3</v>
      </c>
    </row>
    <row r="81" spans="1:3" x14ac:dyDescent="0.2">
      <c r="A81" s="837" t="s">
        <v>525</v>
      </c>
      <c r="B81" s="836">
        <v>1E-3</v>
      </c>
      <c r="C81" s="835">
        <v>1E-3</v>
      </c>
    </row>
    <row r="82" spans="1:3" x14ac:dyDescent="0.2">
      <c r="A82" s="837" t="s">
        <v>526</v>
      </c>
      <c r="B82" s="836">
        <v>4.0000000000000001E-3</v>
      </c>
      <c r="C82" s="835">
        <v>4.0000000000000001E-3</v>
      </c>
    </row>
    <row r="83" spans="1:3" x14ac:dyDescent="0.2">
      <c r="A83" s="838" t="s">
        <v>422</v>
      </c>
      <c r="B83" s="836">
        <v>1E-3</v>
      </c>
      <c r="C83" s="835">
        <v>1E-3</v>
      </c>
    </row>
    <row r="84" spans="1:3" x14ac:dyDescent="0.2">
      <c r="A84" s="837" t="s">
        <v>527</v>
      </c>
      <c r="B84" s="836">
        <v>4.0000000000000001E-3</v>
      </c>
      <c r="C84" s="835">
        <v>4.0000000000000001E-3</v>
      </c>
    </row>
    <row r="85" spans="1:3" x14ac:dyDescent="0.2">
      <c r="A85" s="837" t="s">
        <v>423</v>
      </c>
      <c r="B85" s="836">
        <v>0</v>
      </c>
      <c r="C85" s="835">
        <v>0</v>
      </c>
    </row>
    <row r="86" spans="1:3" x14ac:dyDescent="0.2">
      <c r="A86" s="838" t="s">
        <v>420</v>
      </c>
      <c r="B86" s="836">
        <v>1E-3</v>
      </c>
      <c r="C86" s="835">
        <v>1E-3</v>
      </c>
    </row>
    <row r="87" spans="1:3" x14ac:dyDescent="0.2">
      <c r="A87" s="837" t="s">
        <v>528</v>
      </c>
      <c r="B87" s="836">
        <v>4.0000000000000001E-3</v>
      </c>
      <c r="C87" s="835">
        <v>4.0000000000000001E-3</v>
      </c>
    </row>
    <row r="88" spans="1:3" x14ac:dyDescent="0.2">
      <c r="A88" s="837" t="s">
        <v>529</v>
      </c>
      <c r="B88" s="836">
        <v>2E-3</v>
      </c>
      <c r="C88" s="835">
        <v>2E-3</v>
      </c>
    </row>
    <row r="89" spans="1:3" x14ac:dyDescent="0.2">
      <c r="A89" s="837" t="s">
        <v>530</v>
      </c>
      <c r="B89" s="836">
        <v>2E-3</v>
      </c>
      <c r="C89" s="835">
        <v>2E-3</v>
      </c>
    </row>
    <row r="90" spans="1:3" x14ac:dyDescent="0.2">
      <c r="A90" s="837" t="s">
        <v>531</v>
      </c>
      <c r="B90" s="836">
        <v>1E-3</v>
      </c>
      <c r="C90" s="835">
        <v>1E-3</v>
      </c>
    </row>
    <row r="91" spans="1:3" x14ac:dyDescent="0.2">
      <c r="A91" s="837" t="s">
        <v>532</v>
      </c>
      <c r="B91" s="836">
        <v>1E-3</v>
      </c>
      <c r="C91" s="835">
        <v>1E-3</v>
      </c>
    </row>
    <row r="92" spans="1:3" x14ac:dyDescent="0.2">
      <c r="A92" s="838" t="s">
        <v>425</v>
      </c>
      <c r="B92" s="836">
        <v>1E-3</v>
      </c>
      <c r="C92" s="835">
        <v>0</v>
      </c>
    </row>
    <row r="93" spans="1:3" x14ac:dyDescent="0.2">
      <c r="A93" s="838" t="s">
        <v>424</v>
      </c>
      <c r="B93" s="836">
        <v>1E-3</v>
      </c>
      <c r="C93" s="835">
        <v>1E-3</v>
      </c>
    </row>
    <row r="94" spans="1:3" x14ac:dyDescent="0.2">
      <c r="A94" s="837" t="s">
        <v>533</v>
      </c>
      <c r="B94" s="836">
        <v>1E-3</v>
      </c>
      <c r="C94" s="835">
        <v>1E-3</v>
      </c>
    </row>
    <row r="95" spans="1:3" x14ac:dyDescent="0.2">
      <c r="A95" s="837" t="s">
        <v>534</v>
      </c>
      <c r="B95" s="836">
        <v>1E-3</v>
      </c>
      <c r="C95" s="835">
        <v>1E-3</v>
      </c>
    </row>
    <row r="96" spans="1:3" x14ac:dyDescent="0.2">
      <c r="A96" s="837" t="s">
        <v>535</v>
      </c>
      <c r="B96" s="836">
        <v>0.01</v>
      </c>
      <c r="C96" s="835">
        <v>0.01</v>
      </c>
    </row>
    <row r="97" spans="1:3" x14ac:dyDescent="0.2">
      <c r="A97" s="837" t="s">
        <v>536</v>
      </c>
      <c r="B97" s="836">
        <v>2E-3</v>
      </c>
      <c r="C97" s="835">
        <v>2E-3</v>
      </c>
    </row>
    <row r="98" spans="1:3" x14ac:dyDescent="0.2">
      <c r="A98" s="837" t="s">
        <v>537</v>
      </c>
      <c r="B98" s="836">
        <v>4.2999999999999997E-2</v>
      </c>
      <c r="C98" s="835">
        <v>4.2999999999999997E-2</v>
      </c>
    </row>
    <row r="99" spans="1:3" x14ac:dyDescent="0.2">
      <c r="A99" s="837" t="s">
        <v>538</v>
      </c>
      <c r="B99" s="836">
        <v>4.2999999999999997E-2</v>
      </c>
      <c r="C99" s="835">
        <v>4.2999999999999997E-2</v>
      </c>
    </row>
    <row r="100" spans="1:3" x14ac:dyDescent="0.2">
      <c r="A100" s="837" t="s">
        <v>539</v>
      </c>
      <c r="B100" s="836">
        <v>2E-3</v>
      </c>
      <c r="C100" s="835">
        <v>2E-3</v>
      </c>
    </row>
    <row r="101" spans="1:3" x14ac:dyDescent="0.2">
      <c r="A101" s="62"/>
      <c r="B101" s="836"/>
      <c r="C101" s="835"/>
    </row>
    <row r="102" spans="1:3" x14ac:dyDescent="0.2">
      <c r="A102" s="837" t="s">
        <v>540</v>
      </c>
      <c r="B102" s="836">
        <v>0.01</v>
      </c>
      <c r="C102" s="835">
        <v>1.0999999999999999E-2</v>
      </c>
    </row>
    <row r="103" spans="1:3" x14ac:dyDescent="0.2">
      <c r="A103" s="837" t="s">
        <v>541</v>
      </c>
      <c r="B103" s="836">
        <v>2.9990000000000001</v>
      </c>
      <c r="C103" s="835">
        <v>3.431</v>
      </c>
    </row>
    <row r="104" spans="1:3" x14ac:dyDescent="0.2">
      <c r="A104" s="834" t="s">
        <v>542</v>
      </c>
      <c r="B104" s="833">
        <v>3.2450000000000001</v>
      </c>
      <c r="C104" s="832">
        <v>3.677</v>
      </c>
    </row>
    <row r="105" spans="1:3" x14ac:dyDescent="0.2">
      <c r="A105" s="128" t="s">
        <v>1083</v>
      </c>
    </row>
    <row r="106" spans="1:3" x14ac:dyDescent="0.2">
      <c r="A106" s="435" t="s">
        <v>583</v>
      </c>
    </row>
    <row r="107" spans="1:3" x14ac:dyDescent="0.2">
      <c r="A107" s="831" t="s">
        <v>584</v>
      </c>
    </row>
  </sheetData>
  <mergeCells count="1">
    <mergeCell ref="A1:D1"/>
  </mergeCells>
  <hyperlinks>
    <hyperlink ref="A1" location="Contents!A1" display="To table of contents" xr:uid="{00CDFD7E-9F08-46E0-89E0-50C54B1B13A4}"/>
  </hyperlinks>
  <pageMargins left="0.78740157480314965" right="0.56999999999999995" top="0.59" bottom="0.82677165354330717" header="0.39" footer="0.51181102362204722"/>
  <pageSetup paperSize="9" scale="90" fitToHeight="2" orientation="portrait" r:id="rId1"/>
  <headerFooter alignWithMargins="0"/>
  <rowBreaks count="1" manualBreakCount="1">
    <brk id="54" max="2" man="1"/>
  </rowBreaks>
  <customProperties>
    <customPr name="EpmWorksheetKeyString_GU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B92A-49AA-448A-BE8B-876B8893F3B7}">
  <sheetPr codeName="Blad58">
    <tabColor theme="4" tint="0.79998168889431442"/>
    <pageSetUpPr fitToPage="1"/>
  </sheetPr>
  <dimension ref="A1:O58"/>
  <sheetViews>
    <sheetView zoomScale="75" zoomScaleNormal="75" workbookViewId="0">
      <selection activeCell="B7" sqref="B7:J7"/>
    </sheetView>
  </sheetViews>
  <sheetFormatPr defaultColWidth="10.33203125" defaultRowHeight="11.25" x14ac:dyDescent="0.2"/>
  <cols>
    <col min="1" max="1" width="28" style="858" customWidth="1"/>
    <col min="2" max="2" width="16.1640625" style="858" bestFit="1" customWidth="1"/>
    <col min="3" max="3" width="9.6640625" style="858" bestFit="1" customWidth="1"/>
    <col min="4" max="4" width="9.33203125" style="858" customWidth="1"/>
    <col min="5" max="5" width="25" style="858" bestFit="1" customWidth="1"/>
    <col min="6" max="12" width="14.83203125" style="858" customWidth="1"/>
    <col min="13" max="13" width="14.6640625" style="858" customWidth="1"/>
    <col min="14" max="16384" width="10.33203125" style="858"/>
  </cols>
  <sheetData>
    <row r="1" spans="1:15" ht="34.5" customHeight="1" x14ac:dyDescent="0.2">
      <c r="A1" s="1402" t="s">
        <v>2</v>
      </c>
      <c r="B1" s="1402"/>
      <c r="C1" s="1402"/>
      <c r="D1" s="1402"/>
    </row>
    <row r="2" spans="1:15" ht="21" x14ac:dyDescent="0.35">
      <c r="A2" s="876" t="s">
        <v>1760</v>
      </c>
      <c r="B2" s="859"/>
      <c r="C2" s="859"/>
      <c r="D2" s="859"/>
      <c r="E2" s="859"/>
      <c r="F2" s="859"/>
      <c r="G2" s="859"/>
      <c r="H2" s="859"/>
      <c r="I2" s="859"/>
      <c r="J2" s="859"/>
      <c r="K2" s="859"/>
      <c r="L2" s="859"/>
    </row>
    <row r="3" spans="1:15" ht="21" x14ac:dyDescent="0.35">
      <c r="A3" s="876" t="s">
        <v>1496</v>
      </c>
      <c r="B3" s="859"/>
      <c r="C3" s="859"/>
      <c r="D3" s="859"/>
      <c r="E3" s="859"/>
      <c r="F3" s="859"/>
      <c r="G3" s="859"/>
      <c r="H3" s="859"/>
      <c r="I3" s="859"/>
      <c r="J3" s="859"/>
      <c r="K3" s="859"/>
      <c r="L3" s="859"/>
    </row>
    <row r="4" spans="1:15" ht="24" x14ac:dyDescent="0.2">
      <c r="A4" s="874" t="s">
        <v>1257</v>
      </c>
      <c r="B4" s="875" t="s">
        <v>1258</v>
      </c>
      <c r="C4" s="874" t="s">
        <v>1259</v>
      </c>
      <c r="D4" s="874" t="s">
        <v>1260</v>
      </c>
      <c r="E4" s="874" t="s">
        <v>1261</v>
      </c>
      <c r="F4" s="875" t="s">
        <v>1262</v>
      </c>
      <c r="G4" s="874" t="s">
        <v>1263</v>
      </c>
      <c r="H4" s="874" t="s">
        <v>1264</v>
      </c>
      <c r="I4" s="874" t="s">
        <v>1265</v>
      </c>
      <c r="J4" s="874" t="s">
        <v>1266</v>
      </c>
      <c r="K4" s="874" t="s">
        <v>1267</v>
      </c>
      <c r="L4" s="874" t="s">
        <v>1759</v>
      </c>
      <c r="M4" s="873" t="s">
        <v>1758</v>
      </c>
    </row>
    <row r="5" spans="1:15" ht="21.75" customHeight="1" x14ac:dyDescent="0.2">
      <c r="A5" s="871" t="s">
        <v>1296</v>
      </c>
      <c r="B5" s="870">
        <v>2</v>
      </c>
      <c r="C5" s="868" t="s">
        <v>1278</v>
      </c>
      <c r="D5" s="869">
        <v>52</v>
      </c>
      <c r="E5" s="868" t="s">
        <v>1757</v>
      </c>
      <c r="F5" s="867">
        <v>30875</v>
      </c>
      <c r="G5" s="866">
        <v>1.7846241269999996</v>
      </c>
      <c r="H5" s="866">
        <v>5.5380862000000013</v>
      </c>
      <c r="I5" s="866">
        <v>1.10461148</v>
      </c>
      <c r="J5" s="866">
        <v>11.868712160000001</v>
      </c>
      <c r="K5" s="866">
        <v>0.57378800000000008</v>
      </c>
      <c r="L5" s="865">
        <v>43.552916079165328</v>
      </c>
      <c r="M5" s="872">
        <v>7.7256467591653379</v>
      </c>
      <c r="O5" s="863"/>
    </row>
    <row r="6" spans="1:15" ht="12" x14ac:dyDescent="0.2">
      <c r="A6" s="871" t="s">
        <v>1281</v>
      </c>
      <c r="B6" s="870">
        <v>2</v>
      </c>
      <c r="C6" s="868" t="s">
        <v>1278</v>
      </c>
      <c r="D6" s="869">
        <v>79</v>
      </c>
      <c r="E6" s="868" t="s">
        <v>1282</v>
      </c>
      <c r="F6" s="867">
        <v>21447.5</v>
      </c>
      <c r="G6" s="866">
        <v>2.3964725069999999</v>
      </c>
      <c r="H6" s="866">
        <v>10.168466399999998</v>
      </c>
      <c r="I6" s="866">
        <v>0.66284280000000007</v>
      </c>
      <c r="J6" s="866">
        <v>6.5143416000000016</v>
      </c>
      <c r="K6" s="866">
        <v>0.77050799999999997</v>
      </c>
      <c r="L6" s="865">
        <v>69.112720491035702</v>
      </c>
      <c r="M6" s="864">
        <v>24.18761369103569</v>
      </c>
      <c r="O6" s="863"/>
    </row>
    <row r="7" spans="1:15" ht="12" x14ac:dyDescent="0.2">
      <c r="A7" s="871" t="s">
        <v>1289</v>
      </c>
      <c r="B7" s="870">
        <v>2</v>
      </c>
      <c r="C7" s="868" t="s">
        <v>1278</v>
      </c>
      <c r="D7" s="869">
        <v>78</v>
      </c>
      <c r="E7" s="868" t="s">
        <v>1756</v>
      </c>
      <c r="F7" s="867">
        <v>10145</v>
      </c>
      <c r="G7" s="866">
        <v>2.2110642839999994</v>
      </c>
      <c r="H7" s="866">
        <v>7.4928691200000008</v>
      </c>
      <c r="I7" s="866">
        <v>0.57691232000000003</v>
      </c>
      <c r="J7" s="866">
        <v>9.9617883999999997</v>
      </c>
      <c r="K7" s="866">
        <v>0.71089599999999997</v>
      </c>
      <c r="L7" s="865">
        <v>54.917400224000005</v>
      </c>
      <c r="M7" s="864">
        <v>15.7412688</v>
      </c>
      <c r="O7" s="863"/>
    </row>
    <row r="8" spans="1:15" ht="12" x14ac:dyDescent="0.2">
      <c r="A8" s="871" t="s">
        <v>1284</v>
      </c>
      <c r="B8" s="870">
        <v>2</v>
      </c>
      <c r="C8" s="868" t="s">
        <v>1278</v>
      </c>
      <c r="D8" s="869">
        <v>70</v>
      </c>
      <c r="E8" s="868" t="s">
        <v>1285</v>
      </c>
      <c r="F8" s="867">
        <v>10041.5</v>
      </c>
      <c r="G8" s="866">
        <v>2.1263783969999994</v>
      </c>
      <c r="H8" s="866">
        <v>7.6021868000000001</v>
      </c>
      <c r="I8" s="866">
        <v>0.79412680000000002</v>
      </c>
      <c r="J8" s="866">
        <v>7.3883139999999994</v>
      </c>
      <c r="K8" s="866">
        <v>0.68366800000000005</v>
      </c>
      <c r="L8" s="865">
        <v>59.103076638105996</v>
      </c>
      <c r="M8" s="864">
        <v>18.080269358105998</v>
      </c>
      <c r="O8" s="863"/>
    </row>
    <row r="9" spans="1:15" ht="12" x14ac:dyDescent="0.2">
      <c r="A9" s="871" t="s">
        <v>1379</v>
      </c>
      <c r="B9" s="870">
        <v>2</v>
      </c>
      <c r="C9" s="868" t="s">
        <v>1269</v>
      </c>
      <c r="D9" s="869">
        <v>347.5</v>
      </c>
      <c r="E9" s="868" t="s">
        <v>1755</v>
      </c>
      <c r="F9" s="867">
        <v>6001</v>
      </c>
      <c r="G9" s="866">
        <v>8.9206946399999971</v>
      </c>
      <c r="H9" s="866">
        <v>71.235422719999974</v>
      </c>
      <c r="I9" s="866">
        <v>3.6325913600000006</v>
      </c>
      <c r="J9" s="866">
        <v>35.252498720000006</v>
      </c>
      <c r="K9" s="866">
        <v>2.8681599999999996</v>
      </c>
      <c r="L9" s="865">
        <v>198.76101358255536</v>
      </c>
      <c r="M9" s="864">
        <v>31.456203252955348</v>
      </c>
      <c r="O9" s="863"/>
    </row>
    <row r="10" spans="1:15" ht="12" x14ac:dyDescent="0.2">
      <c r="A10" s="871" t="s">
        <v>1293</v>
      </c>
      <c r="B10" s="870">
        <v>2</v>
      </c>
      <c r="C10" s="868" t="s">
        <v>1278</v>
      </c>
      <c r="D10" s="869">
        <v>75.5</v>
      </c>
      <c r="E10" s="868" t="s">
        <v>1754</v>
      </c>
      <c r="F10" s="867">
        <v>4531</v>
      </c>
      <c r="G10" s="866">
        <v>1.8801710070000004</v>
      </c>
      <c r="H10" s="866">
        <v>6.1867731999999984</v>
      </c>
      <c r="I10" s="866">
        <v>1.8076216000000001</v>
      </c>
      <c r="J10" s="866">
        <v>8.7488492000000004</v>
      </c>
      <c r="K10" s="866">
        <v>0.60450800000000005</v>
      </c>
      <c r="L10" s="865">
        <v>54.01740541481972</v>
      </c>
      <c r="M10" s="864">
        <v>5.5013668548197128</v>
      </c>
      <c r="O10" s="863"/>
    </row>
    <row r="11" spans="1:15" ht="12" x14ac:dyDescent="0.2">
      <c r="A11" s="871" t="s">
        <v>1272</v>
      </c>
      <c r="B11" s="870">
        <v>2</v>
      </c>
      <c r="C11" s="868" t="s">
        <v>1269</v>
      </c>
      <c r="D11" s="869">
        <v>247</v>
      </c>
      <c r="E11" s="868" t="s">
        <v>1753</v>
      </c>
      <c r="F11" s="867">
        <v>3624.5</v>
      </c>
      <c r="G11" s="866">
        <v>6.5578999199999997</v>
      </c>
      <c r="H11" s="866">
        <v>43.904742399999996</v>
      </c>
      <c r="I11" s="866">
        <v>3.6604735999999995</v>
      </c>
      <c r="J11" s="866">
        <v>39.891235200000004</v>
      </c>
      <c r="K11" s="866">
        <v>2.1084799999999997</v>
      </c>
      <c r="L11" s="865">
        <v>266.61026902828581</v>
      </c>
      <c r="M11" s="864">
        <v>121.23026582828588</v>
      </c>
      <c r="O11" s="863"/>
    </row>
    <row r="12" spans="1:15" ht="12" x14ac:dyDescent="0.2">
      <c r="A12" s="871" t="s">
        <v>1380</v>
      </c>
      <c r="B12" s="870">
        <v>2</v>
      </c>
      <c r="C12" s="868" t="s">
        <v>1269</v>
      </c>
      <c r="D12" s="869">
        <v>253</v>
      </c>
      <c r="E12" s="868" t="s">
        <v>1752</v>
      </c>
      <c r="F12" s="867">
        <v>3486</v>
      </c>
      <c r="G12" s="866">
        <v>5.6613019320000015</v>
      </c>
      <c r="H12" s="866">
        <v>32.462705279999994</v>
      </c>
      <c r="I12" s="866">
        <v>0.32293104000000006</v>
      </c>
      <c r="J12" s="866">
        <v>11.831076960000003</v>
      </c>
      <c r="K12" s="866">
        <v>1.8202079999999996</v>
      </c>
      <c r="L12" s="865">
        <v>125.70688358373131</v>
      </c>
      <c r="M12" s="864">
        <v>32.02339367973125</v>
      </c>
      <c r="O12" s="863"/>
    </row>
    <row r="13" spans="1:15" ht="12" x14ac:dyDescent="0.2">
      <c r="A13" s="871" t="s">
        <v>1271</v>
      </c>
      <c r="B13" s="870">
        <v>4</v>
      </c>
      <c r="C13" s="868" t="s">
        <v>1269</v>
      </c>
      <c r="D13" s="869">
        <v>397</v>
      </c>
      <c r="E13" s="868" t="s">
        <v>1547</v>
      </c>
      <c r="F13" s="867">
        <v>3134.5</v>
      </c>
      <c r="G13" s="866">
        <v>10.153747032000004</v>
      </c>
      <c r="H13" s="866">
        <v>45.503928320000007</v>
      </c>
      <c r="I13" s="866">
        <v>1.908568</v>
      </c>
      <c r="J13" s="866">
        <v>23.431089919999998</v>
      </c>
      <c r="K13" s="866">
        <v>3.2646080000000004</v>
      </c>
      <c r="L13" s="865">
        <v>229.34554937930545</v>
      </c>
      <c r="M13" s="864">
        <v>48.021470467305456</v>
      </c>
      <c r="O13" s="863"/>
    </row>
    <row r="14" spans="1:15" ht="12" x14ac:dyDescent="0.2">
      <c r="A14" s="871" t="s">
        <v>1275</v>
      </c>
      <c r="B14" s="870">
        <v>2</v>
      </c>
      <c r="C14" s="868" t="s">
        <v>1269</v>
      </c>
      <c r="D14" s="869">
        <v>235</v>
      </c>
      <c r="E14" s="868" t="s">
        <v>1550</v>
      </c>
      <c r="F14" s="867">
        <v>2945</v>
      </c>
      <c r="G14" s="866">
        <v>5.9001691320000011</v>
      </c>
      <c r="H14" s="866">
        <v>37.66711200000001</v>
      </c>
      <c r="I14" s="866">
        <v>6.8894740800000021</v>
      </c>
      <c r="J14" s="866">
        <v>25.65553632</v>
      </c>
      <c r="K14" s="866">
        <v>1.8970080000000005</v>
      </c>
      <c r="L14" s="865">
        <v>199.02494746484794</v>
      </c>
      <c r="M14" s="864">
        <v>55.554716264847947</v>
      </c>
      <c r="O14" s="863"/>
    </row>
    <row r="15" spans="1:15" ht="12" x14ac:dyDescent="0.2">
      <c r="A15" s="871" t="s">
        <v>1549</v>
      </c>
      <c r="B15" s="870">
        <v>2</v>
      </c>
      <c r="C15" s="868" t="s">
        <v>1269</v>
      </c>
      <c r="D15" s="869">
        <v>254</v>
      </c>
      <c r="E15" s="868" t="s">
        <v>1751</v>
      </c>
      <c r="F15" s="867">
        <v>1946.5</v>
      </c>
      <c r="G15" s="866">
        <v>5.7163906800000008</v>
      </c>
      <c r="H15" s="866">
        <v>36.439497599999996</v>
      </c>
      <c r="I15" s="866">
        <v>0.26505120000000004</v>
      </c>
      <c r="J15" s="866">
        <v>9.2168784000000006</v>
      </c>
      <c r="K15" s="866">
        <v>1.8379200000000002</v>
      </c>
      <c r="L15" s="865">
        <v>100.0210534848985</v>
      </c>
      <c r="M15" s="864">
        <v>5.9409931968985097</v>
      </c>
      <c r="O15" s="863"/>
    </row>
    <row r="16" spans="1:15" ht="12" x14ac:dyDescent="0.2">
      <c r="A16" s="871" t="s">
        <v>1288</v>
      </c>
      <c r="B16" s="870">
        <v>2</v>
      </c>
      <c r="C16" s="868" t="s">
        <v>1278</v>
      </c>
      <c r="D16" s="869">
        <v>93.5</v>
      </c>
      <c r="E16" s="868" t="s">
        <v>1750</v>
      </c>
      <c r="F16" s="867">
        <v>1866</v>
      </c>
      <c r="G16" s="866">
        <v>2.5895195039999992</v>
      </c>
      <c r="H16" s="866">
        <v>11.296243599999999</v>
      </c>
      <c r="I16" s="866">
        <v>0.37642280000000011</v>
      </c>
      <c r="J16" s="866">
        <v>8.8183810399999984</v>
      </c>
      <c r="K16" s="866">
        <v>0.83257599999999998</v>
      </c>
      <c r="L16" s="865">
        <v>72.203503040000001</v>
      </c>
      <c r="M16" s="864">
        <v>27.811516800000007</v>
      </c>
      <c r="O16" s="863"/>
    </row>
    <row r="17" spans="1:15" ht="12" x14ac:dyDescent="0.2">
      <c r="A17" s="871" t="s">
        <v>1327</v>
      </c>
      <c r="B17" s="870">
        <v>2</v>
      </c>
      <c r="C17" s="868" t="s">
        <v>1321</v>
      </c>
      <c r="D17" s="869">
        <v>3</v>
      </c>
      <c r="E17" s="868" t="s">
        <v>1385</v>
      </c>
      <c r="F17" s="867">
        <v>1570</v>
      </c>
      <c r="G17" s="866">
        <v>0.14988916799999999</v>
      </c>
      <c r="H17" s="866">
        <v>0.21891912105104405</v>
      </c>
      <c r="I17" s="866">
        <v>1.2906809508641879</v>
      </c>
      <c r="J17" s="866">
        <v>1.6926549123761638</v>
      </c>
      <c r="K17" s="866">
        <v>4.8191999999999992E-2</v>
      </c>
      <c r="L17" s="865">
        <v>15.584471999999996</v>
      </c>
      <c r="M17" s="864">
        <v>7.7922359999999982</v>
      </c>
      <c r="O17" s="863"/>
    </row>
    <row r="18" spans="1:15" ht="12" x14ac:dyDescent="0.2">
      <c r="A18" s="871" t="s">
        <v>1280</v>
      </c>
      <c r="B18" s="870">
        <v>2</v>
      </c>
      <c r="C18" s="868" t="s">
        <v>1278</v>
      </c>
      <c r="D18" s="869">
        <v>85.1</v>
      </c>
      <c r="E18" s="868" t="s">
        <v>1282</v>
      </c>
      <c r="F18" s="867">
        <v>1389.5</v>
      </c>
      <c r="G18" s="866">
        <v>2.3964725069999999</v>
      </c>
      <c r="H18" s="866">
        <v>10.1684664</v>
      </c>
      <c r="I18" s="866">
        <v>0.66284279999999984</v>
      </c>
      <c r="J18" s="866">
        <v>6.5143416000000016</v>
      </c>
      <c r="K18" s="866">
        <v>0.77050799999999997</v>
      </c>
      <c r="L18" s="865">
        <v>69.112720491035702</v>
      </c>
      <c r="M18" s="864">
        <v>24.187613691035686</v>
      </c>
      <c r="O18" s="863"/>
    </row>
    <row r="19" spans="1:15" ht="12" x14ac:dyDescent="0.2">
      <c r="A19" s="871" t="s">
        <v>1276</v>
      </c>
      <c r="B19" s="870">
        <v>2</v>
      </c>
      <c r="C19" s="868" t="s">
        <v>1269</v>
      </c>
      <c r="D19" s="869">
        <v>233</v>
      </c>
      <c r="E19" s="868" t="s">
        <v>1551</v>
      </c>
      <c r="F19" s="867">
        <v>1349</v>
      </c>
      <c r="G19" s="866">
        <v>4.672292195999999</v>
      </c>
      <c r="H19" s="866">
        <v>19.036413599999999</v>
      </c>
      <c r="I19" s="866">
        <v>1.1179112</v>
      </c>
      <c r="J19" s="866">
        <v>12.90441616</v>
      </c>
      <c r="K19" s="866">
        <v>1.502224</v>
      </c>
      <c r="L19" s="865">
        <v>107.31520276601901</v>
      </c>
      <c r="M19" s="864">
        <v>22.371325646018995</v>
      </c>
      <c r="O19" s="863"/>
    </row>
    <row r="20" spans="1:15" ht="12" x14ac:dyDescent="0.2">
      <c r="A20" s="871" t="s">
        <v>1273</v>
      </c>
      <c r="B20" s="870">
        <v>2</v>
      </c>
      <c r="C20" s="868" t="s">
        <v>1269</v>
      </c>
      <c r="D20" s="869">
        <v>280</v>
      </c>
      <c r="E20" s="868" t="s">
        <v>1274</v>
      </c>
      <c r="F20" s="867">
        <v>1272</v>
      </c>
      <c r="G20" s="866">
        <v>6.5057970119999995</v>
      </c>
      <c r="H20" s="866">
        <v>41.182533120000009</v>
      </c>
      <c r="I20" s="866">
        <v>0.86707589167999999</v>
      </c>
      <c r="J20" s="866">
        <v>18.777858720000001</v>
      </c>
      <c r="K20" s="866">
        <v>2.0917280000000003</v>
      </c>
      <c r="L20" s="865">
        <v>225.11739271222001</v>
      </c>
      <c r="M20" s="864">
        <v>117.16403762422001</v>
      </c>
      <c r="O20" s="863"/>
    </row>
    <row r="21" spans="1:15" ht="12" x14ac:dyDescent="0.2">
      <c r="A21" s="871" t="s">
        <v>1279</v>
      </c>
      <c r="B21" s="870">
        <v>2</v>
      </c>
      <c r="C21" s="868" t="s">
        <v>1278</v>
      </c>
      <c r="D21" s="869">
        <v>185</v>
      </c>
      <c r="E21" s="868" t="s">
        <v>1553</v>
      </c>
      <c r="F21" s="867">
        <v>1235.5</v>
      </c>
      <c r="G21" s="866">
        <v>4.6939644180000002</v>
      </c>
      <c r="H21" s="866">
        <v>20.634128159999999</v>
      </c>
      <c r="I21" s="866">
        <v>0.90190440000000027</v>
      </c>
      <c r="J21" s="866">
        <v>11.4265252</v>
      </c>
      <c r="K21" s="866">
        <v>1.5091919999999999</v>
      </c>
      <c r="L21" s="865">
        <v>105.17213674133889</v>
      </c>
      <c r="M21" s="864">
        <v>21.484925237338878</v>
      </c>
      <c r="O21" s="863"/>
    </row>
    <row r="22" spans="1:15" ht="12" x14ac:dyDescent="0.2">
      <c r="A22" s="871" t="s">
        <v>1381</v>
      </c>
      <c r="B22" s="870">
        <v>2</v>
      </c>
      <c r="C22" s="868" t="s">
        <v>1269</v>
      </c>
      <c r="D22" s="869">
        <v>228</v>
      </c>
      <c r="E22" s="868" t="s">
        <v>1749</v>
      </c>
      <c r="F22" s="867">
        <v>1126.5</v>
      </c>
      <c r="G22" s="866">
        <v>5.2228810920000006</v>
      </c>
      <c r="H22" s="866">
        <v>24.17077888</v>
      </c>
      <c r="I22" s="866">
        <v>0.41147935999999991</v>
      </c>
      <c r="J22" s="866">
        <v>12.73080416</v>
      </c>
      <c r="K22" s="866">
        <v>1.6792480000000001</v>
      </c>
      <c r="L22" s="865">
        <v>113.32341025236067</v>
      </c>
      <c r="M22" s="864">
        <v>26.340347788360674</v>
      </c>
      <c r="O22" s="863"/>
    </row>
    <row r="23" spans="1:15" ht="12" x14ac:dyDescent="0.2">
      <c r="A23" s="871" t="s">
        <v>1292</v>
      </c>
      <c r="B23" s="870">
        <v>2</v>
      </c>
      <c r="C23" s="868" t="s">
        <v>1278</v>
      </c>
      <c r="D23" s="869">
        <v>67.599999999999994</v>
      </c>
      <c r="E23" s="868" t="s">
        <v>1556</v>
      </c>
      <c r="F23" s="867">
        <v>1057</v>
      </c>
      <c r="G23" s="866">
        <v>1.6313883300000003</v>
      </c>
      <c r="H23" s="866">
        <v>6.8964120000000007</v>
      </c>
      <c r="I23" s="866">
        <v>5.2452000000000006E-2</v>
      </c>
      <c r="J23" s="866">
        <v>3.1848405372000004</v>
      </c>
      <c r="K23" s="866">
        <v>0.5245200000000001</v>
      </c>
      <c r="L23" s="865">
        <v>41.037832124685799</v>
      </c>
      <c r="M23" s="864">
        <v>12.988396124685805</v>
      </c>
      <c r="O23" s="863"/>
    </row>
    <row r="24" spans="1:15" ht="12" x14ac:dyDescent="0.2">
      <c r="A24" s="871" t="s">
        <v>1378</v>
      </c>
      <c r="B24" s="870">
        <v>4</v>
      </c>
      <c r="C24" s="868" t="s">
        <v>1269</v>
      </c>
      <c r="D24" s="869">
        <v>442</v>
      </c>
      <c r="E24" s="868" t="s">
        <v>1748</v>
      </c>
      <c r="F24" s="867">
        <v>996</v>
      </c>
      <c r="G24" s="866">
        <v>10.674079416</v>
      </c>
      <c r="H24" s="866">
        <v>46.413868800000003</v>
      </c>
      <c r="I24" s="866">
        <v>0.77984447999999995</v>
      </c>
      <c r="J24" s="866">
        <v>25.643167680000001</v>
      </c>
      <c r="K24" s="866">
        <v>3.4319040000000003</v>
      </c>
      <c r="L24" s="865">
        <v>233.8431673630275</v>
      </c>
      <c r="M24" s="864">
        <v>56.439610819027472</v>
      </c>
      <c r="O24" s="863"/>
    </row>
    <row r="25" spans="1:15" ht="12" x14ac:dyDescent="0.2">
      <c r="A25" s="871" t="s">
        <v>1302</v>
      </c>
      <c r="B25" s="870">
        <v>2</v>
      </c>
      <c r="C25" s="868" t="s">
        <v>1278</v>
      </c>
      <c r="D25" s="869">
        <v>38.299999999999997</v>
      </c>
      <c r="E25" s="868" t="s">
        <v>1303</v>
      </c>
      <c r="F25" s="867">
        <v>975</v>
      </c>
      <c r="G25" s="866">
        <v>1.3072505159999999</v>
      </c>
      <c r="H25" s="866">
        <v>3.7544121600000002</v>
      </c>
      <c r="I25" s="866">
        <v>3.2118079999999993E-2</v>
      </c>
      <c r="J25" s="866">
        <v>3.8167617599999999</v>
      </c>
      <c r="K25" s="866">
        <v>0.42030400000000007</v>
      </c>
      <c r="L25" s="865">
        <v>23.638108566371024</v>
      </c>
      <c r="M25" s="864">
        <v>2.3597344543710217</v>
      </c>
      <c r="O25" s="863"/>
    </row>
    <row r="26" spans="1:15" ht="12" x14ac:dyDescent="0.2">
      <c r="A26" s="871" t="s">
        <v>1326</v>
      </c>
      <c r="B26" s="870">
        <v>2</v>
      </c>
      <c r="C26" s="868" t="s">
        <v>1300</v>
      </c>
      <c r="D26" s="869">
        <v>6</v>
      </c>
      <c r="E26" s="868" t="s">
        <v>1563</v>
      </c>
      <c r="F26" s="867">
        <v>916.5</v>
      </c>
      <c r="G26" s="866">
        <v>0.27233846640000009</v>
      </c>
      <c r="H26" s="866">
        <v>0.36505984799999991</v>
      </c>
      <c r="I26" s="866">
        <v>2.4410225040000002</v>
      </c>
      <c r="J26" s="866">
        <v>6.1791621600000015</v>
      </c>
      <c r="K26" s="866">
        <v>8.7561599999999989E-2</v>
      </c>
      <c r="L26" s="865">
        <v>28.786170588894223</v>
      </c>
      <c r="M26" s="864">
        <v>6.3227980928942173</v>
      </c>
      <c r="O26" s="863"/>
    </row>
    <row r="27" spans="1:15" ht="12" x14ac:dyDescent="0.2">
      <c r="A27" s="871" t="s">
        <v>1306</v>
      </c>
      <c r="B27" s="870">
        <v>2</v>
      </c>
      <c r="C27" s="868" t="s">
        <v>1307</v>
      </c>
      <c r="D27" s="869">
        <v>29</v>
      </c>
      <c r="E27" s="868" t="s">
        <v>1308</v>
      </c>
      <c r="F27" s="867">
        <v>806</v>
      </c>
      <c r="G27" s="866">
        <v>0.99534008437499999</v>
      </c>
      <c r="H27" s="866">
        <v>3.4920734090909087</v>
      </c>
      <c r="I27" s="866">
        <v>3.2001931818181822E-6</v>
      </c>
      <c r="J27" s="866">
        <v>1.8993799999999998</v>
      </c>
      <c r="K27" s="866">
        <v>0.32001931818181817</v>
      </c>
      <c r="L27" s="865">
        <v>116.09203409090908</v>
      </c>
      <c r="M27" s="864">
        <v>58.046017045454541</v>
      </c>
      <c r="O27" s="863"/>
    </row>
    <row r="28" spans="1:15" ht="12" x14ac:dyDescent="0.2">
      <c r="A28" s="871" t="s">
        <v>1320</v>
      </c>
      <c r="B28" s="870">
        <v>2</v>
      </c>
      <c r="C28" s="868" t="s">
        <v>1321</v>
      </c>
      <c r="D28" s="869">
        <v>6</v>
      </c>
      <c r="E28" s="868" t="s">
        <v>1322</v>
      </c>
      <c r="F28" s="867">
        <v>783</v>
      </c>
      <c r="G28" s="866">
        <v>0.22225846499999999</v>
      </c>
      <c r="H28" s="866">
        <v>0.40140359555958</v>
      </c>
      <c r="I28" s="866">
        <v>1.2382003619616602</v>
      </c>
      <c r="J28" s="866">
        <v>1.6028654187691442</v>
      </c>
      <c r="K28" s="866">
        <v>7.1459999999999996E-2</v>
      </c>
      <c r="L28" s="865">
        <v>26.255808000000002</v>
      </c>
      <c r="M28" s="864">
        <v>13.127904000000001</v>
      </c>
      <c r="O28" s="863"/>
    </row>
    <row r="29" spans="1:15" ht="12" x14ac:dyDescent="0.2">
      <c r="A29" s="871" t="s">
        <v>1286</v>
      </c>
      <c r="B29" s="870">
        <v>2</v>
      </c>
      <c r="C29" s="868" t="s">
        <v>1278</v>
      </c>
      <c r="D29" s="869">
        <v>116</v>
      </c>
      <c r="E29" s="868" t="s">
        <v>1287</v>
      </c>
      <c r="F29" s="867">
        <v>550</v>
      </c>
      <c r="G29" s="866">
        <v>3.7130164499999996</v>
      </c>
      <c r="H29" s="866">
        <v>12.447206</v>
      </c>
      <c r="I29" s="866">
        <v>0.153729</v>
      </c>
      <c r="J29" s="866">
        <v>11.337691999999997</v>
      </c>
      <c r="K29" s="866">
        <v>1.1937999999999998</v>
      </c>
      <c r="L29" s="865">
        <v>182.92364555917101</v>
      </c>
      <c r="M29" s="864">
        <v>122.61598499917103</v>
      </c>
      <c r="O29" s="863"/>
    </row>
    <row r="30" spans="1:15" ht="12" x14ac:dyDescent="0.2">
      <c r="A30" s="871" t="s">
        <v>1561</v>
      </c>
      <c r="B30" s="870">
        <v>2</v>
      </c>
      <c r="C30" s="868" t="s">
        <v>1300</v>
      </c>
      <c r="D30" s="869">
        <v>8</v>
      </c>
      <c r="E30" s="868" t="s">
        <v>1562</v>
      </c>
      <c r="F30" s="867">
        <v>517.5</v>
      </c>
      <c r="G30" s="866">
        <v>0.31221062730000004</v>
      </c>
      <c r="H30" s="866">
        <v>0.38868489600000006</v>
      </c>
      <c r="I30" s="866">
        <v>8.1995538985920007</v>
      </c>
      <c r="J30" s="866">
        <v>8.5456251985920026</v>
      </c>
      <c r="K30" s="866">
        <v>0.10038120000000002</v>
      </c>
      <c r="L30" s="865">
        <v>73.48364740143343</v>
      </c>
      <c r="M30" s="864">
        <v>9.6121039134334243</v>
      </c>
      <c r="O30" s="863"/>
    </row>
    <row r="31" spans="1:15" ht="12" x14ac:dyDescent="0.2">
      <c r="A31" s="871" t="s">
        <v>1555</v>
      </c>
      <c r="B31" s="870">
        <v>2</v>
      </c>
      <c r="C31" s="868" t="s">
        <v>1278</v>
      </c>
      <c r="D31" s="869">
        <v>97</v>
      </c>
      <c r="E31" s="868" t="s">
        <v>1747</v>
      </c>
      <c r="F31" s="867">
        <v>503</v>
      </c>
      <c r="G31" s="866">
        <v>2.0669975040000002</v>
      </c>
      <c r="H31" s="866">
        <v>12.661861840000002</v>
      </c>
      <c r="I31" s="866">
        <v>7.1809999999999999E-2</v>
      </c>
      <c r="J31" s="866">
        <v>5.5796327999999988</v>
      </c>
      <c r="K31" s="866">
        <v>0.66457599999999994</v>
      </c>
      <c r="L31" s="865">
        <v>35.613079382003434</v>
      </c>
      <c r="M31" s="864">
        <v>1.7236020540034329</v>
      </c>
      <c r="O31" s="863"/>
    </row>
    <row r="32" spans="1:15" ht="12" x14ac:dyDescent="0.2">
      <c r="A32" s="871" t="s">
        <v>1323</v>
      </c>
      <c r="B32" s="870">
        <v>2</v>
      </c>
      <c r="C32" s="868" t="s">
        <v>1324</v>
      </c>
      <c r="D32" s="869">
        <v>6</v>
      </c>
      <c r="E32" s="868" t="s">
        <v>1325</v>
      </c>
      <c r="F32" s="867">
        <v>495.5</v>
      </c>
      <c r="G32" s="866">
        <v>0.21572396749999997</v>
      </c>
      <c r="H32" s="866">
        <v>0.5424501864801865</v>
      </c>
      <c r="I32" s="866">
        <v>7.5968088578088566E-2</v>
      </c>
      <c r="J32" s="866">
        <v>0.86055785547785535</v>
      </c>
      <c r="K32" s="866">
        <v>6.9359044289044297E-2</v>
      </c>
      <c r="L32" s="865">
        <v>25.106724708624714</v>
      </c>
      <c r="M32" s="864">
        <v>12.553362354312357</v>
      </c>
      <c r="O32" s="863"/>
    </row>
    <row r="33" spans="1:15" ht="12" x14ac:dyDescent="0.2">
      <c r="A33" s="871" t="s">
        <v>1319</v>
      </c>
      <c r="B33" s="870">
        <v>2</v>
      </c>
      <c r="C33" s="868" t="s">
        <v>1300</v>
      </c>
      <c r="D33" s="869">
        <v>5.5</v>
      </c>
      <c r="E33" s="868" t="s">
        <v>1564</v>
      </c>
      <c r="F33" s="867">
        <v>260</v>
      </c>
      <c r="G33" s="866">
        <v>0.23879255399999996</v>
      </c>
      <c r="H33" s="866">
        <v>0.22981367999999996</v>
      </c>
      <c r="I33" s="866">
        <v>2.6917439999999999</v>
      </c>
      <c r="J33" s="866">
        <v>7.3635215999999986</v>
      </c>
      <c r="K33" s="866">
        <v>7.6775999999999997E-2</v>
      </c>
      <c r="L33" s="865">
        <v>28.510988936697967</v>
      </c>
      <c r="M33" s="864">
        <v>5.9586505766979645</v>
      </c>
      <c r="O33" s="863"/>
    </row>
    <row r="34" spans="1:15" ht="12" x14ac:dyDescent="0.2">
      <c r="A34" s="871" t="s">
        <v>1283</v>
      </c>
      <c r="B34" s="870">
        <v>2</v>
      </c>
      <c r="C34" s="868" t="s">
        <v>1278</v>
      </c>
      <c r="D34" s="869">
        <v>165</v>
      </c>
      <c r="E34" s="868" t="s">
        <v>1554</v>
      </c>
      <c r="F34" s="867">
        <v>255</v>
      </c>
      <c r="G34" s="866">
        <v>4.1560031369999999</v>
      </c>
      <c r="H34" s="866">
        <v>19.374489959999998</v>
      </c>
      <c r="I34" s="866">
        <v>1.4466607199999999</v>
      </c>
      <c r="J34" s="866">
        <v>12.7128546</v>
      </c>
      <c r="K34" s="866">
        <v>1.336228</v>
      </c>
      <c r="L34" s="865">
        <v>135.23600891907748</v>
      </c>
      <c r="M34" s="864">
        <v>49.915653383077476</v>
      </c>
      <c r="O34" s="863"/>
    </row>
    <row r="35" spans="1:15" ht="12" x14ac:dyDescent="0.2">
      <c r="A35" s="871" t="s">
        <v>1304</v>
      </c>
      <c r="B35" s="870">
        <v>2</v>
      </c>
      <c r="C35" s="868" t="s">
        <v>1278</v>
      </c>
      <c r="D35" s="869">
        <v>38.6</v>
      </c>
      <c r="E35" s="868" t="s">
        <v>1382</v>
      </c>
      <c r="F35" s="867">
        <v>253.5</v>
      </c>
      <c r="G35" s="866">
        <v>1.232865777</v>
      </c>
      <c r="H35" s="866">
        <v>3.3174743999999996</v>
      </c>
      <c r="I35" s="866">
        <v>3.7928160000000002E-2</v>
      </c>
      <c r="J35" s="866">
        <v>4.0174493200000008</v>
      </c>
      <c r="K35" s="866">
        <v>0.39638800000000002</v>
      </c>
      <c r="L35" s="865">
        <v>21.567007961036353</v>
      </c>
      <c r="M35" s="864">
        <v>1.3524646490363543</v>
      </c>
      <c r="O35" s="863"/>
    </row>
    <row r="36" spans="1:15" ht="12" x14ac:dyDescent="0.2">
      <c r="A36" s="871" t="s">
        <v>1297</v>
      </c>
      <c r="B36" s="870">
        <v>2</v>
      </c>
      <c r="C36" s="868" t="s">
        <v>1278</v>
      </c>
      <c r="D36" s="869">
        <v>45</v>
      </c>
      <c r="E36" s="868" t="s">
        <v>1298</v>
      </c>
      <c r="F36" s="867">
        <v>241</v>
      </c>
      <c r="G36" s="866">
        <v>2.1571449899999999</v>
      </c>
      <c r="H36" s="866">
        <v>5.1536720000000003</v>
      </c>
      <c r="I36" s="866">
        <v>1.5623919999999998</v>
      </c>
      <c r="J36" s="866">
        <v>18.795116</v>
      </c>
      <c r="K36" s="866">
        <v>0.69355999999999995</v>
      </c>
      <c r="L36" s="865">
        <v>68.872521688228971</v>
      </c>
      <c r="M36" s="864">
        <v>18.59692648822897</v>
      </c>
      <c r="O36" s="863"/>
    </row>
    <row r="37" spans="1:15" ht="12" x14ac:dyDescent="0.2">
      <c r="A37" s="871" t="s">
        <v>1268</v>
      </c>
      <c r="B37" s="870">
        <v>4</v>
      </c>
      <c r="C37" s="868" t="s">
        <v>1269</v>
      </c>
      <c r="D37" s="869">
        <v>569</v>
      </c>
      <c r="E37" s="868" t="s">
        <v>1270</v>
      </c>
      <c r="F37" s="867">
        <v>229</v>
      </c>
      <c r="G37" s="866">
        <v>11.753261519999999</v>
      </c>
      <c r="H37" s="866">
        <v>69.150151999999991</v>
      </c>
      <c r="I37" s="866">
        <v>0.24996159999999998</v>
      </c>
      <c r="J37" s="866">
        <v>20.962024</v>
      </c>
      <c r="K37" s="866">
        <v>3.7788799999999991</v>
      </c>
      <c r="L37" s="865">
        <v>386.9169881790915</v>
      </c>
      <c r="M37" s="864">
        <v>187.64554433909146</v>
      </c>
      <c r="O37" s="863"/>
    </row>
    <row r="38" spans="1:15" ht="12" x14ac:dyDescent="0.2">
      <c r="A38" s="871" t="s">
        <v>1318</v>
      </c>
      <c r="B38" s="870">
        <v>2</v>
      </c>
      <c r="C38" s="868" t="s">
        <v>1300</v>
      </c>
      <c r="D38" s="869">
        <v>10</v>
      </c>
      <c r="E38" s="868" t="s">
        <v>1559</v>
      </c>
      <c r="F38" s="867">
        <v>220</v>
      </c>
      <c r="G38" s="866">
        <v>0.29567280600000001</v>
      </c>
      <c r="H38" s="866">
        <v>0.70178688</v>
      </c>
      <c r="I38" s="866">
        <v>0.55685615999999993</v>
      </c>
      <c r="J38" s="866">
        <v>3.0730406400000008</v>
      </c>
      <c r="K38" s="866">
        <v>9.506400000000001E-2</v>
      </c>
      <c r="L38" s="865">
        <v>9.452926833922465</v>
      </c>
      <c r="M38" s="864">
        <v>0.25765716992246518</v>
      </c>
      <c r="O38" s="863"/>
    </row>
    <row r="39" spans="1:15" ht="12" x14ac:dyDescent="0.2">
      <c r="A39" s="871" t="s">
        <v>1317</v>
      </c>
      <c r="B39" s="870">
        <v>2</v>
      </c>
      <c r="C39" s="868" t="s">
        <v>1307</v>
      </c>
      <c r="D39" s="869">
        <v>12</v>
      </c>
      <c r="E39" s="868" t="s">
        <v>1311</v>
      </c>
      <c r="F39" s="867">
        <v>211.5</v>
      </c>
      <c r="G39" s="866">
        <v>0.60775224727941179</v>
      </c>
      <c r="H39" s="866">
        <v>1.9183512299465242</v>
      </c>
      <c r="I39" s="866">
        <v>0.46208079883021397</v>
      </c>
      <c r="J39" s="866">
        <v>1.179214625668449</v>
      </c>
      <c r="K39" s="866">
        <v>0.1954030213903743</v>
      </c>
      <c r="L39" s="865">
        <v>69.71367887700535</v>
      </c>
      <c r="M39" s="864">
        <v>34.856839438502675</v>
      </c>
      <c r="O39" s="863"/>
    </row>
    <row r="40" spans="1:15" ht="12" x14ac:dyDescent="0.2">
      <c r="A40" s="871" t="s">
        <v>1548</v>
      </c>
      <c r="B40" s="870">
        <v>2</v>
      </c>
      <c r="C40" s="868" t="s">
        <v>1269</v>
      </c>
      <c r="D40" s="869">
        <v>316</v>
      </c>
      <c r="E40" s="868" t="s">
        <v>1274</v>
      </c>
      <c r="F40" s="867">
        <v>210.5</v>
      </c>
      <c r="G40" s="866">
        <v>6.5057970120000004</v>
      </c>
      <c r="H40" s="866">
        <v>41.182533120000002</v>
      </c>
      <c r="I40" s="866">
        <v>0.86707589167999988</v>
      </c>
      <c r="J40" s="866">
        <v>18.777858720000001</v>
      </c>
      <c r="K40" s="866">
        <v>2.0917279999999998</v>
      </c>
      <c r="L40" s="865">
        <v>225.11739271222004</v>
      </c>
      <c r="M40" s="864">
        <v>117.16403762422001</v>
      </c>
      <c r="O40" s="863"/>
    </row>
    <row r="41" spans="1:15" ht="12" x14ac:dyDescent="0.2">
      <c r="A41" s="871" t="s">
        <v>1312</v>
      </c>
      <c r="B41" s="870">
        <v>2</v>
      </c>
      <c r="C41" s="868" t="s">
        <v>1278</v>
      </c>
      <c r="D41" s="869">
        <v>20</v>
      </c>
      <c r="E41" s="868" t="s">
        <v>1313</v>
      </c>
      <c r="F41" s="867">
        <v>206</v>
      </c>
      <c r="G41" s="866">
        <v>0.91598106599999995</v>
      </c>
      <c r="H41" s="866">
        <v>1.9368013199999998</v>
      </c>
      <c r="I41" s="866">
        <v>0.57734735999999987</v>
      </c>
      <c r="J41" s="866">
        <v>6.1938537453600011</v>
      </c>
      <c r="K41" s="866">
        <v>0.29450399999999999</v>
      </c>
      <c r="L41" s="865">
        <v>35.531897971493841</v>
      </c>
      <c r="M41" s="864">
        <v>16.718026099493837</v>
      </c>
      <c r="O41" s="863"/>
    </row>
    <row r="42" spans="1:15" ht="12" x14ac:dyDescent="0.2">
      <c r="A42" s="871" t="s">
        <v>1384</v>
      </c>
      <c r="B42" s="870">
        <v>2</v>
      </c>
      <c r="C42" s="868" t="s">
        <v>1278</v>
      </c>
      <c r="D42" s="869">
        <v>15</v>
      </c>
      <c r="E42" s="868" t="s">
        <v>1560</v>
      </c>
      <c r="F42" s="867">
        <v>195</v>
      </c>
      <c r="G42" s="866">
        <v>0.75476685570000013</v>
      </c>
      <c r="H42" s="866">
        <v>2.5229838239999998</v>
      </c>
      <c r="I42" s="866">
        <v>0.5298981713480001</v>
      </c>
      <c r="J42" s="866">
        <v>4.9317660760000006</v>
      </c>
      <c r="K42" s="866">
        <v>0.24267080000000002</v>
      </c>
      <c r="L42" s="865">
        <v>20.096884503344032</v>
      </c>
      <c r="M42" s="864">
        <v>4.9462578921440343</v>
      </c>
      <c r="O42" s="863"/>
    </row>
    <row r="43" spans="1:15" ht="12" x14ac:dyDescent="0.2">
      <c r="A43" s="871" t="s">
        <v>1557</v>
      </c>
      <c r="B43" s="870">
        <v>3</v>
      </c>
      <c r="C43" s="868" t="s">
        <v>1300</v>
      </c>
      <c r="D43" s="869">
        <v>31</v>
      </c>
      <c r="E43" s="868" t="s">
        <v>1305</v>
      </c>
      <c r="F43" s="867">
        <v>186.5</v>
      </c>
      <c r="G43" s="866">
        <v>0.70876377000000002</v>
      </c>
      <c r="H43" s="866">
        <v>1.4997830399999998</v>
      </c>
      <c r="I43" s="866">
        <v>0.29945597400000007</v>
      </c>
      <c r="J43" s="866">
        <v>5.6625933600000025</v>
      </c>
      <c r="K43" s="866">
        <v>0.22788000000000003</v>
      </c>
      <c r="L43" s="865">
        <v>66.600275493686553</v>
      </c>
      <c r="M43" s="864">
        <v>53.59563210968652</v>
      </c>
      <c r="O43" s="863"/>
    </row>
    <row r="44" spans="1:15" ht="12" x14ac:dyDescent="0.2">
      <c r="A44" s="871" t="s">
        <v>1315</v>
      </c>
      <c r="B44" s="870">
        <v>2</v>
      </c>
      <c r="C44" s="868" t="s">
        <v>1300</v>
      </c>
      <c r="D44" s="869">
        <v>16</v>
      </c>
      <c r="E44" s="868" t="s">
        <v>1316</v>
      </c>
      <c r="F44" s="867">
        <v>180</v>
      </c>
      <c r="G44" s="866">
        <v>0.4157520938999999</v>
      </c>
      <c r="H44" s="866">
        <v>0.87636070799999999</v>
      </c>
      <c r="I44" s="866">
        <v>0.44642349960000005</v>
      </c>
      <c r="J44" s="866">
        <v>2.3710229279999995</v>
      </c>
      <c r="K44" s="866">
        <v>0.1336716</v>
      </c>
      <c r="L44" s="865">
        <v>12.63211073493965</v>
      </c>
      <c r="M44" s="864">
        <v>1.9945498673796478</v>
      </c>
      <c r="O44" s="863"/>
    </row>
    <row r="45" spans="1:15" ht="12" x14ac:dyDescent="0.2">
      <c r="A45" s="871" t="s">
        <v>1309</v>
      </c>
      <c r="B45" s="870">
        <v>2</v>
      </c>
      <c r="C45" s="868" t="s">
        <v>1278</v>
      </c>
      <c r="D45" s="869">
        <v>34</v>
      </c>
      <c r="E45" s="868" t="s">
        <v>1383</v>
      </c>
      <c r="F45" s="867">
        <v>170</v>
      </c>
      <c r="G45" s="866">
        <v>1.256939112</v>
      </c>
      <c r="H45" s="866">
        <v>3.4399147200000004</v>
      </c>
      <c r="I45" s="866">
        <v>3.8582160000000011E-2</v>
      </c>
      <c r="J45" s="866">
        <v>3.9885207999999999</v>
      </c>
      <c r="K45" s="866">
        <v>0.40412800000000004</v>
      </c>
      <c r="L45" s="865">
        <v>22.14080114044144</v>
      </c>
      <c r="M45" s="864">
        <v>1.5309762924414392</v>
      </c>
      <c r="O45" s="863"/>
    </row>
    <row r="46" spans="1:15" ht="12" x14ac:dyDescent="0.2">
      <c r="A46" s="871" t="s">
        <v>1746</v>
      </c>
      <c r="B46" s="870">
        <v>2</v>
      </c>
      <c r="C46" s="868" t="s">
        <v>1269</v>
      </c>
      <c r="D46" s="869">
        <v>251</v>
      </c>
      <c r="E46" s="868" t="s">
        <v>1745</v>
      </c>
      <c r="F46" s="867">
        <v>170</v>
      </c>
      <c r="G46" s="866">
        <v>5.7142974762008514</v>
      </c>
      <c r="H46" s="866">
        <v>42.970190195172847</v>
      </c>
      <c r="I46" s="866">
        <v>1.8372469982158517E-5</v>
      </c>
      <c r="J46" s="866">
        <v>5.8575878117415003</v>
      </c>
      <c r="K46" s="866">
        <v>1.8372469982158515</v>
      </c>
      <c r="L46" s="865">
        <v>193.38053115490408</v>
      </c>
      <c r="M46" s="864">
        <v>103.42891812225604</v>
      </c>
      <c r="O46" s="863"/>
    </row>
    <row r="47" spans="1:15" ht="12" x14ac:dyDescent="0.2">
      <c r="A47" s="871" t="s">
        <v>1314</v>
      </c>
      <c r="B47" s="870">
        <v>2</v>
      </c>
      <c r="C47" s="868" t="s">
        <v>1300</v>
      </c>
      <c r="D47" s="869">
        <v>16</v>
      </c>
      <c r="E47" s="868" t="s">
        <v>1310</v>
      </c>
      <c r="F47" s="867">
        <v>165.5</v>
      </c>
      <c r="G47" s="866">
        <v>0.54594218249999993</v>
      </c>
      <c r="H47" s="866">
        <v>1.01893452</v>
      </c>
      <c r="I47" s="866">
        <v>0.45204348</v>
      </c>
      <c r="J47" s="866">
        <v>4.8609603959399994</v>
      </c>
      <c r="K47" s="866">
        <v>0.17552999999999996</v>
      </c>
      <c r="L47" s="865">
        <v>21.743207967235602</v>
      </c>
      <c r="M47" s="864">
        <v>9.9997960952356006</v>
      </c>
      <c r="O47" s="863"/>
    </row>
    <row r="48" spans="1:15" ht="12" x14ac:dyDescent="0.2">
      <c r="A48" s="871" t="s">
        <v>1294</v>
      </c>
      <c r="B48" s="870">
        <v>2</v>
      </c>
      <c r="C48" s="868" t="s">
        <v>1278</v>
      </c>
      <c r="D48" s="869">
        <v>63</v>
      </c>
      <c r="E48" s="868" t="s">
        <v>1295</v>
      </c>
      <c r="F48" s="867">
        <v>164</v>
      </c>
      <c r="G48" s="866">
        <v>2.146843842</v>
      </c>
      <c r="H48" s="866">
        <v>6.0296136000000002</v>
      </c>
      <c r="I48" s="866">
        <v>0.77019872000000011</v>
      </c>
      <c r="J48" s="866">
        <v>12.0315432</v>
      </c>
      <c r="K48" s="866">
        <v>0.69024800000000008</v>
      </c>
      <c r="L48" s="865">
        <v>55.401765656417126</v>
      </c>
      <c r="M48" s="864">
        <v>15.464320344417127</v>
      </c>
      <c r="O48" s="863"/>
    </row>
    <row r="49" spans="1:15" ht="12" x14ac:dyDescent="0.2">
      <c r="A49" s="871" t="s">
        <v>1558</v>
      </c>
      <c r="B49" s="870">
        <v>3</v>
      </c>
      <c r="C49" s="868" t="s">
        <v>1300</v>
      </c>
      <c r="D49" s="869">
        <v>21</v>
      </c>
      <c r="E49" s="868" t="s">
        <v>1559</v>
      </c>
      <c r="F49" s="867">
        <v>139.5</v>
      </c>
      <c r="G49" s="866">
        <v>0.44350920900000002</v>
      </c>
      <c r="H49" s="866">
        <v>1.0526803200000001</v>
      </c>
      <c r="I49" s="866">
        <v>0.83528423999999979</v>
      </c>
      <c r="J49" s="866">
        <v>4.6095609600000005</v>
      </c>
      <c r="K49" s="866">
        <v>0.142596</v>
      </c>
      <c r="L49" s="865">
        <v>14.179390250883696</v>
      </c>
      <c r="M49" s="864">
        <v>0.38648575488369774</v>
      </c>
      <c r="O49" s="863"/>
    </row>
    <row r="50" spans="1:15" ht="12" x14ac:dyDescent="0.2">
      <c r="A50" s="871" t="s">
        <v>1744</v>
      </c>
      <c r="B50" s="870">
        <v>1</v>
      </c>
      <c r="C50" s="868" t="s">
        <v>1743</v>
      </c>
      <c r="D50" s="869">
        <v>1.2</v>
      </c>
      <c r="E50" s="868" t="s">
        <v>1742</v>
      </c>
      <c r="F50" s="867">
        <v>133</v>
      </c>
      <c r="G50" s="866">
        <v>8.2627776000000035E-3</v>
      </c>
      <c r="H50" s="866">
        <v>5.058540000000001E-2</v>
      </c>
      <c r="I50" s="866">
        <v>7.0010999999999997E-3</v>
      </c>
      <c r="J50" s="866">
        <v>2.9228399999999998E-2</v>
      </c>
      <c r="K50" s="866">
        <v>5.2163999999999997E-5</v>
      </c>
      <c r="L50" s="865">
        <v>0.62378455499999985</v>
      </c>
      <c r="M50" s="864">
        <v>0.20059199999999999</v>
      </c>
      <c r="O50" s="863"/>
    </row>
    <row r="51" spans="1:15" ht="12" x14ac:dyDescent="0.2">
      <c r="A51" s="871" t="s">
        <v>1565</v>
      </c>
      <c r="B51" s="870">
        <v>1</v>
      </c>
      <c r="C51" s="868" t="s">
        <v>1307</v>
      </c>
      <c r="D51" s="869">
        <v>4</v>
      </c>
      <c r="E51" s="868" t="s">
        <v>1566</v>
      </c>
      <c r="F51" s="867">
        <v>129.5</v>
      </c>
      <c r="G51" s="866">
        <v>0.1059623860326087</v>
      </c>
      <c r="H51" s="866">
        <v>0.1721304347826087</v>
      </c>
      <c r="I51" s="866">
        <v>4.6192698278985499E-2</v>
      </c>
      <c r="J51" s="866">
        <v>0.47810268115942023</v>
      </c>
      <c r="K51" s="866">
        <v>3.4068768115942033E-2</v>
      </c>
      <c r="L51" s="865">
        <v>12.521842028985509</v>
      </c>
      <c r="M51" s="864">
        <v>6.2609210144927543</v>
      </c>
      <c r="O51" s="863"/>
    </row>
    <row r="52" spans="1:15" ht="12" x14ac:dyDescent="0.2">
      <c r="A52" s="871" t="s">
        <v>1299</v>
      </c>
      <c r="B52" s="870">
        <v>2</v>
      </c>
      <c r="C52" s="868" t="s">
        <v>1300</v>
      </c>
      <c r="D52" s="869">
        <v>43</v>
      </c>
      <c r="E52" s="868" t="s">
        <v>1301</v>
      </c>
      <c r="F52" s="867">
        <v>120</v>
      </c>
      <c r="G52" s="866">
        <v>0.97655629500000007</v>
      </c>
      <c r="H52" s="866">
        <v>2.4412669199999995</v>
      </c>
      <c r="I52" s="866">
        <v>0.23072424</v>
      </c>
      <c r="J52" s="866">
        <v>5.9482371599999997</v>
      </c>
      <c r="K52" s="866">
        <v>0.31397999999999998</v>
      </c>
      <c r="L52" s="865">
        <v>65.793923089884501</v>
      </c>
      <c r="M52" s="864">
        <v>48.770554321884518</v>
      </c>
      <c r="O52" s="863"/>
    </row>
    <row r="53" spans="1:15" ht="12" x14ac:dyDescent="0.2">
      <c r="A53" s="871" t="s">
        <v>1277</v>
      </c>
      <c r="B53" s="870">
        <v>2</v>
      </c>
      <c r="C53" s="868" t="s">
        <v>1269</v>
      </c>
      <c r="D53" s="869">
        <v>204</v>
      </c>
      <c r="E53" s="868" t="s">
        <v>1552</v>
      </c>
      <c r="F53" s="867">
        <v>114</v>
      </c>
      <c r="G53" s="866">
        <v>5.3511229199999999</v>
      </c>
      <c r="H53" s="866">
        <v>25.464375199999996</v>
      </c>
      <c r="I53" s="866">
        <v>0.90878239999999977</v>
      </c>
      <c r="J53" s="866">
        <v>11.472091999999998</v>
      </c>
      <c r="K53" s="866">
        <v>1.7204799999999998</v>
      </c>
      <c r="L53" s="865">
        <v>134.04033013942626</v>
      </c>
      <c r="M53" s="864">
        <v>39.017642459426256</v>
      </c>
      <c r="O53" s="863"/>
    </row>
    <row r="54" spans="1:15" ht="12" x14ac:dyDescent="0.2">
      <c r="A54" s="871" t="s">
        <v>1290</v>
      </c>
      <c r="B54" s="870">
        <v>2</v>
      </c>
      <c r="C54" s="868" t="s">
        <v>1278</v>
      </c>
      <c r="D54" s="869">
        <v>68</v>
      </c>
      <c r="E54" s="868" t="s">
        <v>1291</v>
      </c>
      <c r="F54" s="867">
        <v>109</v>
      </c>
      <c r="G54" s="866">
        <v>2.3042224920000005</v>
      </c>
      <c r="H54" s="866">
        <v>7.0420112000000001</v>
      </c>
      <c r="I54" s="866">
        <v>0.62160084799999993</v>
      </c>
      <c r="J54" s="866">
        <v>11.050987200000002</v>
      </c>
      <c r="K54" s="866">
        <v>0.74084800000000017</v>
      </c>
      <c r="L54" s="865">
        <v>60.098249086862786</v>
      </c>
      <c r="M54" s="864">
        <v>18.582389486862784</v>
      </c>
      <c r="O54" s="863"/>
    </row>
    <row r="55" spans="1:15" ht="12" x14ac:dyDescent="0.2">
      <c r="A55" s="862"/>
      <c r="B55" s="862"/>
      <c r="C55" s="862"/>
      <c r="D55" s="862"/>
      <c r="E55" s="862"/>
      <c r="F55" s="862"/>
      <c r="G55" s="862"/>
      <c r="H55" s="862"/>
      <c r="I55" s="862"/>
      <c r="J55" s="862"/>
      <c r="K55" s="862"/>
      <c r="L55" s="861"/>
      <c r="M55" s="860"/>
    </row>
    <row r="56" spans="1:15" ht="12.75" x14ac:dyDescent="0.2">
      <c r="A56" s="622" t="s">
        <v>1328</v>
      </c>
      <c r="B56" s="859"/>
      <c r="C56" s="859"/>
      <c r="D56" s="859"/>
      <c r="E56" s="859"/>
      <c r="F56" s="859"/>
      <c r="G56" s="859"/>
      <c r="H56" s="859"/>
      <c r="I56" s="859"/>
      <c r="J56" s="859"/>
      <c r="K56" s="859"/>
      <c r="L56" s="859"/>
    </row>
    <row r="57" spans="1:15" ht="12.75" x14ac:dyDescent="0.2">
      <c r="A57" s="859" t="s">
        <v>1329</v>
      </c>
      <c r="B57" s="859"/>
      <c r="C57" s="859"/>
      <c r="D57" s="859"/>
      <c r="E57" s="859"/>
      <c r="F57" s="859"/>
      <c r="G57" s="859"/>
      <c r="H57" s="859"/>
      <c r="I57" s="859"/>
      <c r="J57" s="859"/>
      <c r="K57" s="859"/>
      <c r="L57" s="859"/>
    </row>
    <row r="58" spans="1:15" ht="12.75" x14ac:dyDescent="0.2">
      <c r="A58" s="859" t="s">
        <v>1330</v>
      </c>
      <c r="B58" s="859"/>
      <c r="C58" s="859"/>
      <c r="D58" s="859"/>
      <c r="E58" s="859"/>
      <c r="F58" s="859"/>
      <c r="G58" s="859"/>
      <c r="H58" s="859"/>
      <c r="I58" s="859"/>
      <c r="J58" s="859"/>
      <c r="K58" s="859"/>
      <c r="L58" s="859"/>
    </row>
  </sheetData>
  <mergeCells count="1">
    <mergeCell ref="A1:D1"/>
  </mergeCells>
  <hyperlinks>
    <hyperlink ref="A1" location="Contents!A1" display="To table of contents" xr:uid="{13998ECA-9877-45D4-A0B5-8E0516D30CAB}"/>
  </hyperlinks>
  <pageMargins left="0.52" right="0.31" top="0.61" bottom="0.61" header="0.5" footer="0.5"/>
  <pageSetup paperSize="9" scale="69" orientation="landscape" r:id="rId1"/>
  <headerFooter alignWithMargins="0"/>
  <customProperties>
    <customPr name="EpmWorksheetKeyString_GUID" r:id="rId2"/>
  </customPropertie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3A20-B1F1-478B-ACC4-4B0139D97855}">
  <sheetPr codeName="Blad59">
    <tabColor theme="4" tint="0.79998168889431442"/>
    <pageSetUpPr fitToPage="1"/>
  </sheetPr>
  <dimension ref="A1:I80"/>
  <sheetViews>
    <sheetView zoomScale="75" workbookViewId="0">
      <selection activeCell="B7" sqref="B7:J7"/>
    </sheetView>
  </sheetViews>
  <sheetFormatPr defaultColWidth="10.6640625" defaultRowHeight="12.75" x14ac:dyDescent="0.2"/>
  <cols>
    <col min="1" max="1" width="59" style="26" customWidth="1"/>
    <col min="2" max="2" width="15.83203125" style="26" customWidth="1"/>
    <col min="3" max="9" width="13.6640625" style="26" customWidth="1"/>
    <col min="10" max="16384" width="10.6640625" style="26"/>
  </cols>
  <sheetData>
    <row r="1" spans="1:9" ht="28.5" customHeight="1" x14ac:dyDescent="0.2">
      <c r="A1" s="1402" t="s">
        <v>2</v>
      </c>
      <c r="B1" s="1402"/>
      <c r="C1" s="1402"/>
      <c r="D1" s="1402"/>
    </row>
    <row r="2" spans="1:9" ht="20.25" x14ac:dyDescent="0.3">
      <c r="A2" s="482" t="s">
        <v>1331</v>
      </c>
    </row>
    <row r="3" spans="1:9" ht="14.25" x14ac:dyDescent="0.2">
      <c r="A3" s="623" t="s">
        <v>1215</v>
      </c>
      <c r="B3" s="624" t="s">
        <v>1332</v>
      </c>
      <c r="C3" s="800" t="s">
        <v>1333</v>
      </c>
      <c r="D3" s="800" t="s">
        <v>1334</v>
      </c>
      <c r="E3" s="800" t="s">
        <v>1335</v>
      </c>
      <c r="F3" s="800" t="s">
        <v>1336</v>
      </c>
      <c r="G3" s="800" t="s">
        <v>1337</v>
      </c>
      <c r="H3" s="800" t="s">
        <v>1338</v>
      </c>
      <c r="I3" s="799" t="s">
        <v>1339</v>
      </c>
    </row>
    <row r="4" spans="1:9" x14ac:dyDescent="0.2">
      <c r="A4" s="58"/>
      <c r="B4" s="707"/>
      <c r="C4" s="625" t="s">
        <v>1340</v>
      </c>
      <c r="D4" s="706"/>
      <c r="E4" s="706"/>
      <c r="F4" s="706"/>
      <c r="G4" s="706"/>
      <c r="H4" s="706"/>
      <c r="I4" s="596"/>
    </row>
    <row r="5" spans="1:9" x14ac:dyDescent="0.2">
      <c r="A5" s="626" t="s">
        <v>1341</v>
      </c>
      <c r="B5" s="827"/>
      <c r="C5" s="877"/>
      <c r="D5" s="818"/>
      <c r="E5" s="818"/>
      <c r="F5" s="818"/>
      <c r="G5" s="818"/>
      <c r="H5" s="818"/>
      <c r="I5" s="598"/>
    </row>
    <row r="6" spans="1:9" x14ac:dyDescent="0.2">
      <c r="A6" s="606" t="s">
        <v>1342</v>
      </c>
      <c r="B6" s="878"/>
      <c r="C6" s="877">
        <v>56</v>
      </c>
      <c r="D6" s="818">
        <v>34</v>
      </c>
      <c r="E6" s="818">
        <v>30</v>
      </c>
      <c r="F6" s="818">
        <v>30</v>
      </c>
      <c r="G6" s="818">
        <v>24</v>
      </c>
      <c r="H6" s="818">
        <v>0</v>
      </c>
      <c r="I6" s="598">
        <v>18</v>
      </c>
    </row>
    <row r="7" spans="1:9" x14ac:dyDescent="0.2">
      <c r="A7" s="606" t="s">
        <v>1343</v>
      </c>
      <c r="B7" s="878"/>
      <c r="C7" s="877">
        <v>120</v>
      </c>
      <c r="D7" s="818">
        <v>100</v>
      </c>
      <c r="E7" s="818">
        <v>150</v>
      </c>
      <c r="F7" s="818">
        <v>150</v>
      </c>
      <c r="G7" s="818">
        <v>30</v>
      </c>
      <c r="H7" s="818">
        <v>390</v>
      </c>
      <c r="I7" s="598">
        <v>300</v>
      </c>
    </row>
    <row r="8" spans="1:9" x14ac:dyDescent="0.2">
      <c r="A8" s="606" t="s">
        <v>1344</v>
      </c>
      <c r="B8" s="878"/>
      <c r="C8" s="877">
        <v>240</v>
      </c>
      <c r="D8" s="818">
        <v>240</v>
      </c>
      <c r="E8" s="818">
        <v>270</v>
      </c>
      <c r="F8" s="818">
        <v>270</v>
      </c>
      <c r="G8" s="818">
        <v>96</v>
      </c>
      <c r="H8" s="818">
        <v>390</v>
      </c>
      <c r="I8" s="598">
        <v>270</v>
      </c>
    </row>
    <row r="9" spans="1:9" x14ac:dyDescent="0.2">
      <c r="A9" s="606" t="s">
        <v>1345</v>
      </c>
      <c r="B9" s="878"/>
      <c r="C9" s="877">
        <v>1015</v>
      </c>
      <c r="D9" s="818">
        <v>1015</v>
      </c>
      <c r="E9" s="818">
        <v>1015</v>
      </c>
      <c r="F9" s="818">
        <v>1015</v>
      </c>
      <c r="G9" s="818">
        <v>780</v>
      </c>
      <c r="H9" s="818">
        <v>420</v>
      </c>
      <c r="I9" s="598">
        <v>960</v>
      </c>
    </row>
    <row r="10" spans="1:9" x14ac:dyDescent="0.2">
      <c r="A10" s="606" t="s">
        <v>1567</v>
      </c>
      <c r="B10" s="878"/>
      <c r="C10" s="877">
        <v>1600</v>
      </c>
      <c r="D10" s="818">
        <v>1600</v>
      </c>
      <c r="E10" s="818">
        <v>1200</v>
      </c>
      <c r="F10" s="818">
        <v>1200</v>
      </c>
      <c r="G10" s="818">
        <v>1200</v>
      </c>
      <c r="H10" s="818">
        <v>420</v>
      </c>
      <c r="I10" s="598">
        <v>960</v>
      </c>
    </row>
    <row r="11" spans="1:9" x14ac:dyDescent="0.2">
      <c r="A11" s="606" t="s">
        <v>1568</v>
      </c>
      <c r="B11" s="827" t="s">
        <v>1569</v>
      </c>
      <c r="C11" s="877">
        <v>1580</v>
      </c>
      <c r="D11" s="818">
        <v>1580</v>
      </c>
      <c r="E11" s="818">
        <v>1170</v>
      </c>
      <c r="F11" s="818">
        <v>1170</v>
      </c>
      <c r="G11" s="818">
        <v>1170</v>
      </c>
      <c r="H11" s="818">
        <v>420</v>
      </c>
      <c r="I11" s="598">
        <v>1024</v>
      </c>
    </row>
    <row r="12" spans="1:9" x14ac:dyDescent="0.2">
      <c r="A12" s="713"/>
      <c r="B12" s="712"/>
      <c r="C12" s="713"/>
      <c r="D12" s="712"/>
      <c r="E12" s="712"/>
      <c r="F12" s="712"/>
      <c r="G12" s="712"/>
      <c r="H12" s="712"/>
      <c r="I12" s="714"/>
    </row>
    <row r="13" spans="1:9" ht="14.25" x14ac:dyDescent="0.2">
      <c r="A13" s="623" t="s">
        <v>1570</v>
      </c>
      <c r="B13" s="624" t="s">
        <v>1332</v>
      </c>
      <c r="C13" s="800" t="s">
        <v>1333</v>
      </c>
      <c r="D13" s="800" t="s">
        <v>1334</v>
      </c>
      <c r="E13" s="800" t="s">
        <v>1335</v>
      </c>
      <c r="F13" s="800" t="s">
        <v>1336</v>
      </c>
      <c r="G13" s="800" t="s">
        <v>1337</v>
      </c>
      <c r="H13" s="800" t="s">
        <v>1338</v>
      </c>
      <c r="I13" s="799" t="s">
        <v>1339</v>
      </c>
    </row>
    <row r="14" spans="1:9" x14ac:dyDescent="0.2">
      <c r="A14" s="58"/>
      <c r="B14" s="707"/>
      <c r="C14" s="625" t="s">
        <v>1340</v>
      </c>
      <c r="D14" s="706"/>
      <c r="E14" s="706"/>
      <c r="F14" s="706"/>
      <c r="G14" s="706"/>
      <c r="H14" s="706"/>
      <c r="I14" s="596"/>
    </row>
    <row r="15" spans="1:9" x14ac:dyDescent="0.2">
      <c r="A15" s="626" t="s">
        <v>1341</v>
      </c>
      <c r="B15" s="827"/>
      <c r="C15" s="877"/>
      <c r="D15" s="818"/>
      <c r="E15" s="818"/>
      <c r="F15" s="818"/>
      <c r="G15" s="818"/>
      <c r="H15" s="818"/>
      <c r="I15" s="598"/>
    </row>
    <row r="16" spans="1:9" x14ac:dyDescent="0.2">
      <c r="A16" s="606" t="s">
        <v>1342</v>
      </c>
      <c r="B16" s="878"/>
      <c r="C16" s="877">
        <v>56</v>
      </c>
      <c r="D16" s="818">
        <v>34</v>
      </c>
      <c r="E16" s="818">
        <v>30</v>
      </c>
      <c r="F16" s="818">
        <v>30</v>
      </c>
      <c r="G16" s="818">
        <v>24</v>
      </c>
      <c r="H16" s="818">
        <v>0</v>
      </c>
      <c r="I16" s="598">
        <v>18</v>
      </c>
    </row>
    <row r="17" spans="1:9" x14ac:dyDescent="0.2">
      <c r="A17" s="606" t="s">
        <v>1343</v>
      </c>
      <c r="B17" s="878"/>
      <c r="C17" s="877">
        <v>120</v>
      </c>
      <c r="D17" s="818">
        <v>100</v>
      </c>
      <c r="E17" s="818">
        <v>150</v>
      </c>
      <c r="F17" s="818">
        <v>150</v>
      </c>
      <c r="G17" s="818">
        <v>30</v>
      </c>
      <c r="H17" s="818">
        <v>390</v>
      </c>
      <c r="I17" s="598">
        <v>300</v>
      </c>
    </row>
    <row r="18" spans="1:9" x14ac:dyDescent="0.2">
      <c r="A18" s="606" t="s">
        <v>1344</v>
      </c>
      <c r="B18" s="878"/>
      <c r="C18" s="877">
        <v>240</v>
      </c>
      <c r="D18" s="818">
        <v>240</v>
      </c>
      <c r="E18" s="818">
        <v>270</v>
      </c>
      <c r="F18" s="818">
        <v>270</v>
      </c>
      <c r="G18" s="818">
        <v>96</v>
      </c>
      <c r="H18" s="818">
        <v>390</v>
      </c>
      <c r="I18" s="598">
        <v>270</v>
      </c>
    </row>
    <row r="19" spans="1:9" x14ac:dyDescent="0.2">
      <c r="A19" s="606" t="s">
        <v>1571</v>
      </c>
      <c r="B19" s="878"/>
      <c r="C19" s="877">
        <v>900</v>
      </c>
      <c r="D19" s="818">
        <v>900</v>
      </c>
      <c r="E19" s="818">
        <v>760</v>
      </c>
      <c r="F19" s="818">
        <v>760</v>
      </c>
      <c r="G19" s="818">
        <v>760</v>
      </c>
      <c r="H19" s="818">
        <v>420</v>
      </c>
      <c r="I19" s="598">
        <v>600</v>
      </c>
    </row>
    <row r="20" spans="1:9" x14ac:dyDescent="0.2">
      <c r="A20" s="606" t="s">
        <v>1568</v>
      </c>
      <c r="B20" s="827" t="s">
        <v>1569</v>
      </c>
      <c r="C20" s="877">
        <v>800</v>
      </c>
      <c r="D20" s="818">
        <v>800</v>
      </c>
      <c r="E20" s="818">
        <v>710</v>
      </c>
      <c r="F20" s="818">
        <v>710</v>
      </c>
      <c r="G20" s="818">
        <v>710</v>
      </c>
      <c r="H20" s="818">
        <v>420</v>
      </c>
      <c r="I20" s="598">
        <v>610</v>
      </c>
    </row>
    <row r="21" spans="1:9" x14ac:dyDescent="0.2">
      <c r="A21" s="713"/>
      <c r="B21" s="712"/>
      <c r="C21" s="713"/>
      <c r="D21" s="712"/>
      <c r="E21" s="712"/>
      <c r="F21" s="712"/>
      <c r="G21" s="712"/>
      <c r="H21" s="712"/>
      <c r="I21" s="714"/>
    </row>
    <row r="22" spans="1:9" ht="14.25" x14ac:dyDescent="0.2">
      <c r="A22" s="623" t="s">
        <v>1572</v>
      </c>
      <c r="B22" s="624" t="s">
        <v>1332</v>
      </c>
      <c r="C22" s="800" t="s">
        <v>1333</v>
      </c>
      <c r="D22" s="800" t="s">
        <v>1334</v>
      </c>
      <c r="E22" s="800" t="s">
        <v>1335</v>
      </c>
      <c r="F22" s="800" t="s">
        <v>1336</v>
      </c>
      <c r="G22" s="800" t="s">
        <v>1337</v>
      </c>
      <c r="H22" s="800" t="s">
        <v>1338</v>
      </c>
      <c r="I22" s="799" t="s">
        <v>1339</v>
      </c>
    </row>
    <row r="23" spans="1:9" x14ac:dyDescent="0.2">
      <c r="A23" s="58"/>
      <c r="B23" s="707"/>
      <c r="C23" s="625" t="s">
        <v>1340</v>
      </c>
      <c r="D23" s="706"/>
      <c r="E23" s="706"/>
      <c r="F23" s="706"/>
      <c r="G23" s="706"/>
      <c r="H23" s="706"/>
      <c r="I23" s="596"/>
    </row>
    <row r="24" spans="1:9" x14ac:dyDescent="0.2">
      <c r="A24" s="626" t="s">
        <v>1341</v>
      </c>
      <c r="B24" s="827"/>
      <c r="C24" s="877"/>
      <c r="D24" s="818"/>
      <c r="E24" s="818"/>
      <c r="F24" s="818"/>
      <c r="G24" s="818"/>
      <c r="H24" s="818"/>
      <c r="I24" s="598"/>
    </row>
    <row r="25" spans="1:9" x14ac:dyDescent="0.2">
      <c r="A25" s="606" t="s">
        <v>1342</v>
      </c>
      <c r="B25" s="878"/>
      <c r="C25" s="877">
        <v>56</v>
      </c>
      <c r="D25" s="818">
        <v>34</v>
      </c>
      <c r="E25" s="818">
        <v>30</v>
      </c>
      <c r="F25" s="818">
        <v>30</v>
      </c>
      <c r="G25" s="818">
        <v>24</v>
      </c>
      <c r="H25" s="818">
        <v>0</v>
      </c>
      <c r="I25" s="598">
        <v>18</v>
      </c>
    </row>
    <row r="26" spans="1:9" x14ac:dyDescent="0.2">
      <c r="A26" s="606" t="s">
        <v>1343</v>
      </c>
      <c r="B26" s="878"/>
      <c r="C26" s="877">
        <v>120</v>
      </c>
      <c r="D26" s="818">
        <v>100</v>
      </c>
      <c r="E26" s="818">
        <v>150</v>
      </c>
      <c r="F26" s="818">
        <v>150</v>
      </c>
      <c r="G26" s="818">
        <v>30</v>
      </c>
      <c r="H26" s="818">
        <v>390</v>
      </c>
      <c r="I26" s="598">
        <v>300</v>
      </c>
    </row>
    <row r="27" spans="1:9" x14ac:dyDescent="0.2">
      <c r="A27" s="606" t="s">
        <v>1344</v>
      </c>
      <c r="B27" s="878"/>
      <c r="C27" s="877">
        <v>240</v>
      </c>
      <c r="D27" s="818">
        <v>240</v>
      </c>
      <c r="E27" s="818">
        <v>270</v>
      </c>
      <c r="F27" s="818">
        <v>270</v>
      </c>
      <c r="G27" s="818">
        <v>96</v>
      </c>
      <c r="H27" s="818">
        <v>390</v>
      </c>
      <c r="I27" s="598">
        <v>270</v>
      </c>
    </row>
    <row r="28" spans="1:9" x14ac:dyDescent="0.2">
      <c r="A28" s="606" t="s">
        <v>1571</v>
      </c>
      <c r="B28" s="878"/>
      <c r="C28" s="877">
        <v>760</v>
      </c>
      <c r="D28" s="818">
        <v>760</v>
      </c>
      <c r="E28" s="818">
        <v>760</v>
      </c>
      <c r="F28" s="818">
        <v>760</v>
      </c>
      <c r="G28" s="818">
        <v>760</v>
      </c>
      <c r="H28" s="818">
        <v>420</v>
      </c>
      <c r="I28" s="598">
        <v>600</v>
      </c>
    </row>
    <row r="29" spans="1:9" x14ac:dyDescent="0.2">
      <c r="A29" s="606" t="s">
        <v>1568</v>
      </c>
      <c r="B29" s="827" t="s">
        <v>1569</v>
      </c>
      <c r="C29" s="877">
        <v>760</v>
      </c>
      <c r="D29" s="818">
        <v>760</v>
      </c>
      <c r="E29" s="818">
        <v>690</v>
      </c>
      <c r="F29" s="818">
        <v>690</v>
      </c>
      <c r="G29" s="818">
        <v>690</v>
      </c>
      <c r="H29" s="818">
        <v>420</v>
      </c>
      <c r="I29" s="598">
        <v>600</v>
      </c>
    </row>
    <row r="30" spans="1:9" x14ac:dyDescent="0.2">
      <c r="A30" s="713"/>
      <c r="B30" s="712"/>
      <c r="C30" s="713"/>
      <c r="D30" s="712"/>
      <c r="E30" s="712"/>
      <c r="F30" s="712"/>
      <c r="G30" s="712"/>
      <c r="H30" s="712"/>
      <c r="I30" s="714"/>
    </row>
    <row r="31" spans="1:9" ht="14.25" x14ac:dyDescent="0.2">
      <c r="A31" s="623" t="s">
        <v>1573</v>
      </c>
      <c r="B31" s="624" t="s">
        <v>1332</v>
      </c>
      <c r="C31" s="800" t="s">
        <v>1333</v>
      </c>
      <c r="D31" s="800" t="s">
        <v>1334</v>
      </c>
      <c r="E31" s="800" t="s">
        <v>1335</v>
      </c>
      <c r="F31" s="800" t="s">
        <v>1336</v>
      </c>
      <c r="G31" s="800" t="s">
        <v>1337</v>
      </c>
      <c r="H31" s="800" t="s">
        <v>1338</v>
      </c>
      <c r="I31" s="799" t="s">
        <v>1339</v>
      </c>
    </row>
    <row r="32" spans="1:9" x14ac:dyDescent="0.2">
      <c r="A32" s="58"/>
      <c r="B32" s="707"/>
      <c r="C32" s="625" t="s">
        <v>1340</v>
      </c>
      <c r="D32" s="706"/>
      <c r="E32" s="706"/>
      <c r="F32" s="706"/>
      <c r="G32" s="706"/>
      <c r="H32" s="706"/>
      <c r="I32" s="596"/>
    </row>
    <row r="33" spans="1:9" x14ac:dyDescent="0.2">
      <c r="A33" s="626" t="s">
        <v>1341</v>
      </c>
      <c r="B33" s="827"/>
      <c r="C33" s="877"/>
      <c r="D33" s="818"/>
      <c r="E33" s="818"/>
      <c r="F33" s="818"/>
      <c r="G33" s="818"/>
      <c r="H33" s="818"/>
      <c r="I33" s="598"/>
    </row>
    <row r="34" spans="1:9" x14ac:dyDescent="0.2">
      <c r="A34" s="606" t="s">
        <v>1342</v>
      </c>
      <c r="B34" s="878"/>
      <c r="C34" s="877">
        <v>56</v>
      </c>
      <c r="D34" s="818">
        <v>34</v>
      </c>
      <c r="E34" s="818">
        <v>30</v>
      </c>
      <c r="F34" s="818">
        <v>30</v>
      </c>
      <c r="G34" s="818">
        <v>24</v>
      </c>
      <c r="H34" s="818">
        <v>0</v>
      </c>
      <c r="I34" s="598">
        <v>18</v>
      </c>
    </row>
    <row r="35" spans="1:9" x14ac:dyDescent="0.2">
      <c r="A35" s="606" t="s">
        <v>1343</v>
      </c>
      <c r="B35" s="878"/>
      <c r="C35" s="877">
        <v>120</v>
      </c>
      <c r="D35" s="818">
        <v>100</v>
      </c>
      <c r="E35" s="818">
        <v>150</v>
      </c>
      <c r="F35" s="818">
        <v>150</v>
      </c>
      <c r="G35" s="818">
        <v>30</v>
      </c>
      <c r="H35" s="818">
        <v>390</v>
      </c>
      <c r="I35" s="598">
        <v>300</v>
      </c>
    </row>
    <row r="36" spans="1:9" x14ac:dyDescent="0.2">
      <c r="A36" s="606" t="s">
        <v>1344</v>
      </c>
      <c r="B36" s="878"/>
      <c r="C36" s="877">
        <v>240</v>
      </c>
      <c r="D36" s="818">
        <v>240</v>
      </c>
      <c r="E36" s="818">
        <v>270</v>
      </c>
      <c r="F36" s="818">
        <v>270</v>
      </c>
      <c r="G36" s="818">
        <v>96</v>
      </c>
      <c r="H36" s="818">
        <v>390</v>
      </c>
      <c r="I36" s="598">
        <v>270</v>
      </c>
    </row>
    <row r="37" spans="1:9" x14ac:dyDescent="0.2">
      <c r="A37" s="606" t="s">
        <v>1571</v>
      </c>
      <c r="B37" s="878"/>
      <c r="C37" s="877">
        <v>900</v>
      </c>
      <c r="D37" s="818">
        <v>900</v>
      </c>
      <c r="E37" s="818">
        <v>760</v>
      </c>
      <c r="F37" s="818">
        <v>760</v>
      </c>
      <c r="G37" s="818">
        <v>760</v>
      </c>
      <c r="H37" s="818">
        <v>420</v>
      </c>
      <c r="I37" s="598">
        <v>600</v>
      </c>
    </row>
    <row r="38" spans="1:9" x14ac:dyDescent="0.2">
      <c r="A38" s="606" t="s">
        <v>1568</v>
      </c>
      <c r="B38" s="827" t="s">
        <v>1569</v>
      </c>
      <c r="C38" s="877">
        <v>890</v>
      </c>
      <c r="D38" s="818">
        <v>890</v>
      </c>
      <c r="E38" s="818">
        <v>830</v>
      </c>
      <c r="F38" s="818">
        <v>830</v>
      </c>
      <c r="G38" s="818">
        <v>830</v>
      </c>
      <c r="H38" s="818">
        <v>420</v>
      </c>
      <c r="I38" s="598">
        <v>600</v>
      </c>
    </row>
    <row r="39" spans="1:9" x14ac:dyDescent="0.2">
      <c r="A39" s="713"/>
      <c r="B39" s="712"/>
      <c r="C39" s="713"/>
      <c r="D39" s="712"/>
      <c r="E39" s="712"/>
      <c r="F39" s="712"/>
      <c r="G39" s="712"/>
      <c r="H39" s="712"/>
      <c r="I39" s="714"/>
    </row>
    <row r="40" spans="1:9" ht="14.25" x14ac:dyDescent="0.2">
      <c r="A40" s="623" t="s">
        <v>1574</v>
      </c>
      <c r="B40" s="624" t="s">
        <v>1332</v>
      </c>
      <c r="C40" s="800" t="s">
        <v>1333</v>
      </c>
      <c r="D40" s="800" t="s">
        <v>1334</v>
      </c>
      <c r="E40" s="800" t="s">
        <v>1335</v>
      </c>
      <c r="F40" s="800" t="s">
        <v>1336</v>
      </c>
      <c r="G40" s="800" t="s">
        <v>1337</v>
      </c>
      <c r="H40" s="800" t="s">
        <v>1338</v>
      </c>
      <c r="I40" s="799" t="s">
        <v>1339</v>
      </c>
    </row>
    <row r="41" spans="1:9" x14ac:dyDescent="0.2">
      <c r="A41" s="58"/>
      <c r="B41" s="707"/>
      <c r="C41" s="625" t="s">
        <v>1340</v>
      </c>
      <c r="D41" s="706"/>
      <c r="E41" s="706"/>
      <c r="F41" s="706"/>
      <c r="G41" s="706"/>
      <c r="H41" s="706"/>
      <c r="I41" s="596"/>
    </row>
    <row r="42" spans="1:9" x14ac:dyDescent="0.2">
      <c r="A42" s="626" t="s">
        <v>1341</v>
      </c>
      <c r="B42" s="827"/>
      <c r="C42" s="877"/>
      <c r="D42" s="818"/>
      <c r="E42" s="818"/>
      <c r="F42" s="818"/>
      <c r="G42" s="818"/>
      <c r="H42" s="818"/>
      <c r="I42" s="598"/>
    </row>
    <row r="43" spans="1:9" x14ac:dyDescent="0.2">
      <c r="A43" s="606" t="s">
        <v>1342</v>
      </c>
      <c r="B43" s="878"/>
      <c r="C43" s="877">
        <v>56</v>
      </c>
      <c r="D43" s="818">
        <v>34</v>
      </c>
      <c r="E43" s="818">
        <v>30</v>
      </c>
      <c r="F43" s="818">
        <v>30</v>
      </c>
      <c r="G43" s="818">
        <v>24</v>
      </c>
      <c r="H43" s="818">
        <v>0</v>
      </c>
      <c r="I43" s="598">
        <v>18</v>
      </c>
    </row>
    <row r="44" spans="1:9" x14ac:dyDescent="0.2">
      <c r="A44" s="606" t="s">
        <v>1343</v>
      </c>
      <c r="B44" s="878"/>
      <c r="C44" s="877">
        <v>120</v>
      </c>
      <c r="D44" s="818">
        <v>100</v>
      </c>
      <c r="E44" s="818">
        <v>150</v>
      </c>
      <c r="F44" s="818">
        <v>150</v>
      </c>
      <c r="G44" s="818">
        <v>30</v>
      </c>
      <c r="H44" s="818">
        <v>390</v>
      </c>
      <c r="I44" s="598">
        <v>300</v>
      </c>
    </row>
    <row r="45" spans="1:9" x14ac:dyDescent="0.2">
      <c r="A45" s="606" t="s">
        <v>1344</v>
      </c>
      <c r="B45" s="878"/>
      <c r="C45" s="877">
        <v>240</v>
      </c>
      <c r="D45" s="818">
        <v>240</v>
      </c>
      <c r="E45" s="818">
        <v>270</v>
      </c>
      <c r="F45" s="818">
        <v>270</v>
      </c>
      <c r="G45" s="818">
        <v>96</v>
      </c>
      <c r="H45" s="818">
        <v>390</v>
      </c>
      <c r="I45" s="598">
        <v>270</v>
      </c>
    </row>
    <row r="46" spans="1:9" x14ac:dyDescent="0.2">
      <c r="A46" s="606" t="s">
        <v>1571</v>
      </c>
      <c r="B46" s="878"/>
      <c r="C46" s="877">
        <v>760</v>
      </c>
      <c r="D46" s="818">
        <v>760</v>
      </c>
      <c r="E46" s="818">
        <v>600</v>
      </c>
      <c r="F46" s="818">
        <v>600</v>
      </c>
      <c r="G46" s="818">
        <v>600</v>
      </c>
      <c r="H46" s="818">
        <v>420</v>
      </c>
      <c r="I46" s="598">
        <v>600</v>
      </c>
    </row>
    <row r="47" spans="1:9" x14ac:dyDescent="0.2">
      <c r="A47" s="606" t="s">
        <v>1568</v>
      </c>
      <c r="B47" s="827" t="s">
        <v>1569</v>
      </c>
      <c r="C47" s="877">
        <v>760</v>
      </c>
      <c r="D47" s="818">
        <v>760</v>
      </c>
      <c r="E47" s="818">
        <v>650</v>
      </c>
      <c r="F47" s="818">
        <v>650</v>
      </c>
      <c r="G47" s="818">
        <v>650</v>
      </c>
      <c r="H47" s="818">
        <v>420</v>
      </c>
      <c r="I47" s="598">
        <v>600</v>
      </c>
    </row>
    <row r="48" spans="1:9" x14ac:dyDescent="0.2">
      <c r="A48" s="713"/>
      <c r="B48" s="712"/>
      <c r="C48" s="713"/>
      <c r="D48" s="712"/>
      <c r="E48" s="712"/>
      <c r="F48" s="712"/>
      <c r="G48" s="712"/>
      <c r="H48" s="712"/>
      <c r="I48" s="714"/>
    </row>
    <row r="49" spans="1:9" ht="14.25" x14ac:dyDescent="0.2">
      <c r="A49" s="623" t="s">
        <v>1575</v>
      </c>
      <c r="B49" s="624" t="s">
        <v>1332</v>
      </c>
      <c r="C49" s="800" t="s">
        <v>1333</v>
      </c>
      <c r="D49" s="800" t="s">
        <v>1334</v>
      </c>
      <c r="E49" s="800" t="s">
        <v>1335</v>
      </c>
      <c r="F49" s="800" t="s">
        <v>1336</v>
      </c>
      <c r="G49" s="800" t="s">
        <v>1337</v>
      </c>
      <c r="H49" s="800" t="s">
        <v>1338</v>
      </c>
      <c r="I49" s="799" t="s">
        <v>1339</v>
      </c>
    </row>
    <row r="50" spans="1:9" x14ac:dyDescent="0.2">
      <c r="A50" s="58"/>
      <c r="B50" s="707"/>
      <c r="C50" s="625" t="s">
        <v>1340</v>
      </c>
      <c r="D50" s="706"/>
      <c r="E50" s="706"/>
      <c r="F50" s="706"/>
      <c r="G50" s="706"/>
      <c r="H50" s="706"/>
      <c r="I50" s="596"/>
    </row>
    <row r="51" spans="1:9" x14ac:dyDescent="0.2">
      <c r="A51" s="626" t="s">
        <v>1341</v>
      </c>
      <c r="B51" s="827"/>
      <c r="C51" s="877"/>
      <c r="D51" s="818"/>
      <c r="E51" s="818"/>
      <c r="F51" s="818"/>
      <c r="G51" s="818"/>
      <c r="H51" s="818"/>
      <c r="I51" s="598"/>
    </row>
    <row r="52" spans="1:9" x14ac:dyDescent="0.2">
      <c r="A52" s="606" t="s">
        <v>1342</v>
      </c>
      <c r="B52" s="878"/>
      <c r="C52" s="877">
        <v>56</v>
      </c>
      <c r="D52" s="818">
        <v>34</v>
      </c>
      <c r="E52" s="818">
        <v>30</v>
      </c>
      <c r="F52" s="818">
        <v>30</v>
      </c>
      <c r="G52" s="818">
        <v>24</v>
      </c>
      <c r="H52" s="818">
        <v>0</v>
      </c>
      <c r="I52" s="598">
        <v>18</v>
      </c>
    </row>
    <row r="53" spans="1:9" x14ac:dyDescent="0.2">
      <c r="A53" s="606" t="s">
        <v>1343</v>
      </c>
      <c r="B53" s="878"/>
      <c r="C53" s="877">
        <v>120</v>
      </c>
      <c r="D53" s="818">
        <v>100</v>
      </c>
      <c r="E53" s="818">
        <v>150</v>
      </c>
      <c r="F53" s="818">
        <v>150</v>
      </c>
      <c r="G53" s="818">
        <v>30</v>
      </c>
      <c r="H53" s="818">
        <v>390</v>
      </c>
      <c r="I53" s="598">
        <v>300</v>
      </c>
    </row>
    <row r="54" spans="1:9" x14ac:dyDescent="0.2">
      <c r="A54" s="606" t="s">
        <v>1344</v>
      </c>
      <c r="B54" s="878"/>
      <c r="C54" s="877">
        <v>240</v>
      </c>
      <c r="D54" s="818">
        <v>240</v>
      </c>
      <c r="E54" s="818">
        <v>270</v>
      </c>
      <c r="F54" s="818">
        <v>270</v>
      </c>
      <c r="G54" s="818">
        <v>96</v>
      </c>
      <c r="H54" s="818">
        <v>390</v>
      </c>
      <c r="I54" s="598">
        <v>270</v>
      </c>
    </row>
    <row r="55" spans="1:9" x14ac:dyDescent="0.2">
      <c r="A55" s="606" t="s">
        <v>1571</v>
      </c>
      <c r="B55" s="878"/>
      <c r="C55" s="877">
        <v>900</v>
      </c>
      <c r="D55" s="818">
        <v>900</v>
      </c>
      <c r="E55" s="818">
        <v>760</v>
      </c>
      <c r="F55" s="818">
        <v>760</v>
      </c>
      <c r="G55" s="818">
        <v>760</v>
      </c>
      <c r="H55" s="818">
        <v>420</v>
      </c>
      <c r="I55" s="598">
        <v>600</v>
      </c>
    </row>
    <row r="56" spans="1:9" x14ac:dyDescent="0.2">
      <c r="A56" s="606" t="s">
        <v>1568</v>
      </c>
      <c r="B56" s="827" t="s">
        <v>1569</v>
      </c>
      <c r="C56" s="877">
        <v>930</v>
      </c>
      <c r="D56" s="818">
        <v>930</v>
      </c>
      <c r="E56" s="818">
        <v>900</v>
      </c>
      <c r="F56" s="818">
        <v>900</v>
      </c>
      <c r="G56" s="818">
        <v>900</v>
      </c>
      <c r="H56" s="818">
        <v>420</v>
      </c>
      <c r="I56" s="598">
        <v>600</v>
      </c>
    </row>
    <row r="57" spans="1:9" x14ac:dyDescent="0.2">
      <c r="A57" s="713"/>
      <c r="B57" s="712"/>
      <c r="C57" s="713"/>
      <c r="D57" s="712"/>
      <c r="E57" s="712"/>
      <c r="F57" s="712"/>
      <c r="G57" s="712"/>
      <c r="H57" s="712"/>
      <c r="I57" s="714"/>
    </row>
    <row r="58" spans="1:9" ht="14.25" x14ac:dyDescent="0.2">
      <c r="A58" s="623" t="s">
        <v>1216</v>
      </c>
      <c r="B58" s="624" t="s">
        <v>1332</v>
      </c>
      <c r="C58" s="800" t="s">
        <v>1333</v>
      </c>
      <c r="D58" s="800" t="s">
        <v>1334</v>
      </c>
      <c r="E58" s="800" t="s">
        <v>1335</v>
      </c>
      <c r="F58" s="800" t="s">
        <v>1336</v>
      </c>
      <c r="G58" s="800" t="s">
        <v>1337</v>
      </c>
      <c r="H58" s="800" t="s">
        <v>1338</v>
      </c>
      <c r="I58" s="799" t="s">
        <v>1339</v>
      </c>
    </row>
    <row r="59" spans="1:9" x14ac:dyDescent="0.2">
      <c r="A59" s="58"/>
      <c r="B59" s="707"/>
      <c r="C59" s="625" t="s">
        <v>1340</v>
      </c>
      <c r="D59" s="706"/>
      <c r="E59" s="706"/>
      <c r="F59" s="706"/>
      <c r="G59" s="706"/>
      <c r="H59" s="706"/>
      <c r="I59" s="596"/>
    </row>
    <row r="60" spans="1:9" x14ac:dyDescent="0.2">
      <c r="A60" s="626" t="s">
        <v>1341</v>
      </c>
      <c r="B60" s="827"/>
      <c r="C60" s="877"/>
      <c r="D60" s="818"/>
      <c r="E60" s="818"/>
      <c r="F60" s="818"/>
      <c r="G60" s="818"/>
      <c r="H60" s="818"/>
      <c r="I60" s="598"/>
    </row>
    <row r="61" spans="1:9" x14ac:dyDescent="0.2">
      <c r="A61" s="606" t="s">
        <v>1342</v>
      </c>
      <c r="B61" s="878"/>
      <c r="C61" s="877">
        <v>56</v>
      </c>
      <c r="D61" s="818">
        <v>34</v>
      </c>
      <c r="E61" s="818">
        <v>30</v>
      </c>
      <c r="F61" s="818">
        <v>30</v>
      </c>
      <c r="G61" s="818">
        <v>24</v>
      </c>
      <c r="H61" s="818">
        <v>0</v>
      </c>
      <c r="I61" s="598">
        <v>18</v>
      </c>
    </row>
    <row r="62" spans="1:9" x14ac:dyDescent="0.2">
      <c r="A62" s="606" t="s">
        <v>1343</v>
      </c>
      <c r="B62" s="878"/>
      <c r="C62" s="877">
        <v>120</v>
      </c>
      <c r="D62" s="818">
        <v>100</v>
      </c>
      <c r="E62" s="818">
        <v>150</v>
      </c>
      <c r="F62" s="818">
        <v>150</v>
      </c>
      <c r="G62" s="818">
        <v>30</v>
      </c>
      <c r="H62" s="818">
        <v>390</v>
      </c>
      <c r="I62" s="598">
        <v>300</v>
      </c>
    </row>
    <row r="63" spans="1:9" x14ac:dyDescent="0.2">
      <c r="A63" s="606" t="s">
        <v>1344</v>
      </c>
      <c r="B63" s="878"/>
      <c r="C63" s="877">
        <v>240</v>
      </c>
      <c r="D63" s="818">
        <v>240</v>
      </c>
      <c r="E63" s="818">
        <v>270</v>
      </c>
      <c r="F63" s="818">
        <v>270</v>
      </c>
      <c r="G63" s="818">
        <v>96</v>
      </c>
      <c r="H63" s="818">
        <v>390</v>
      </c>
      <c r="I63" s="598">
        <v>270</v>
      </c>
    </row>
    <row r="64" spans="1:9" x14ac:dyDescent="0.2">
      <c r="A64" s="606" t="s">
        <v>1346</v>
      </c>
      <c r="B64" s="878"/>
      <c r="C64" s="877">
        <v>760</v>
      </c>
      <c r="D64" s="818">
        <v>760</v>
      </c>
      <c r="E64" s="818">
        <v>760</v>
      </c>
      <c r="F64" s="818">
        <v>760</v>
      </c>
      <c r="G64" s="818">
        <v>760</v>
      </c>
      <c r="H64" s="818">
        <v>420</v>
      </c>
      <c r="I64" s="598">
        <v>600</v>
      </c>
    </row>
    <row r="65" spans="1:9" x14ac:dyDescent="0.2">
      <c r="A65" s="713"/>
      <c r="B65" s="712"/>
      <c r="C65" s="713"/>
      <c r="D65" s="712"/>
      <c r="E65" s="712"/>
      <c r="F65" s="712"/>
      <c r="G65" s="712"/>
      <c r="H65" s="712"/>
      <c r="I65" s="714"/>
    </row>
    <row r="66" spans="1:9" x14ac:dyDescent="0.2">
      <c r="A66" s="62"/>
    </row>
    <row r="67" spans="1:9" x14ac:dyDescent="0.2">
      <c r="A67" s="26" t="s">
        <v>1347</v>
      </c>
    </row>
    <row r="68" spans="1:9" ht="14.25" x14ac:dyDescent="0.2">
      <c r="A68" s="611" t="s">
        <v>1348</v>
      </c>
    </row>
    <row r="69" spans="1:9" ht="14.25" x14ac:dyDescent="0.2">
      <c r="A69" s="611" t="s">
        <v>1349</v>
      </c>
    </row>
    <row r="70" spans="1:9" ht="14.25" x14ac:dyDescent="0.2">
      <c r="A70" s="611" t="s">
        <v>1350</v>
      </c>
    </row>
    <row r="71" spans="1:9" ht="14.25" x14ac:dyDescent="0.2">
      <c r="A71" s="611" t="s">
        <v>1351</v>
      </c>
    </row>
    <row r="72" spans="1:9" ht="14.25" x14ac:dyDescent="0.2">
      <c r="A72" s="611" t="s">
        <v>1352</v>
      </c>
    </row>
    <row r="73" spans="1:9" ht="14.25" x14ac:dyDescent="0.2">
      <c r="A73" s="611" t="s">
        <v>1353</v>
      </c>
    </row>
    <row r="74" spans="1:9" ht="14.25" x14ac:dyDescent="0.2">
      <c r="A74" s="611" t="s">
        <v>1354</v>
      </c>
    </row>
    <row r="75" spans="1:9" x14ac:dyDescent="0.2">
      <c r="A75" s="26" t="s">
        <v>216</v>
      </c>
    </row>
    <row r="76" spans="1:9" x14ac:dyDescent="0.2">
      <c r="A76" s="26" t="s">
        <v>1355</v>
      </c>
    </row>
    <row r="77" spans="1:9" x14ac:dyDescent="0.2">
      <c r="A77" s="26" t="s">
        <v>1356</v>
      </c>
    </row>
    <row r="78" spans="1:9" x14ac:dyDescent="0.2">
      <c r="A78" s="26" t="s">
        <v>1357</v>
      </c>
    </row>
    <row r="79" spans="1:9" x14ac:dyDescent="0.2">
      <c r="A79" s="26" t="s">
        <v>1358</v>
      </c>
    </row>
    <row r="80" spans="1:9" x14ac:dyDescent="0.2">
      <c r="A80" s="26" t="s">
        <v>1761</v>
      </c>
    </row>
  </sheetData>
  <mergeCells count="1">
    <mergeCell ref="A1:D1"/>
  </mergeCells>
  <hyperlinks>
    <hyperlink ref="A1" location="Contents!A1" display="To table of contents" xr:uid="{34E62614-09AC-4212-AB6B-59580F888B30}"/>
  </hyperlinks>
  <pageMargins left="0.75" right="0.54" top="0.73" bottom="1" header="0.5" footer="0.5"/>
  <pageSetup paperSize="9" scale="45" orientation="landscape"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theme="4" tint="0.79998168889431442"/>
  </sheetPr>
  <dimension ref="A1:J126"/>
  <sheetViews>
    <sheetView zoomScale="70" zoomScaleNormal="70" workbookViewId="0">
      <selection activeCell="U69" sqref="U69"/>
    </sheetView>
  </sheetViews>
  <sheetFormatPr defaultRowHeight="15" x14ac:dyDescent="0.25"/>
  <cols>
    <col min="1" max="1" width="19.33203125" style="27" customWidth="1"/>
    <col min="2" max="2" width="37" style="27" customWidth="1"/>
    <col min="3" max="5" width="8.5" style="27" customWidth="1"/>
    <col min="6" max="16384" width="9.33203125" style="27"/>
  </cols>
  <sheetData>
    <row r="1" spans="1:10" ht="34.5" customHeight="1" x14ac:dyDescent="0.25">
      <c r="A1" s="1402" t="s">
        <v>2</v>
      </c>
      <c r="B1" s="1402"/>
      <c r="C1" s="483"/>
      <c r="D1" s="26"/>
      <c r="E1" s="26"/>
      <c r="J1" s="953"/>
    </row>
    <row r="2" spans="1:10" ht="20.25" x14ac:dyDescent="0.3">
      <c r="A2" s="482" t="s">
        <v>120</v>
      </c>
      <c r="B2" s="28"/>
      <c r="C2" s="29"/>
      <c r="D2" s="30"/>
      <c r="E2" s="30"/>
    </row>
    <row r="3" spans="1:10" ht="15" customHeight="1" x14ac:dyDescent="0.25">
      <c r="A3" s="473"/>
      <c r="B3" s="473"/>
      <c r="C3" s="1405" t="s">
        <v>200</v>
      </c>
      <c r="D3" s="1405"/>
      <c r="E3" s="1405"/>
    </row>
    <row r="4" spans="1:10" ht="15" customHeight="1" x14ac:dyDescent="0.25">
      <c r="A4" s="31"/>
      <c r="B4" s="31"/>
      <c r="C4" s="480" t="s">
        <v>121</v>
      </c>
      <c r="D4" s="480" t="s">
        <v>122</v>
      </c>
      <c r="E4" s="480" t="s">
        <v>123</v>
      </c>
    </row>
    <row r="5" spans="1:10" ht="12" customHeight="1" x14ac:dyDescent="0.25">
      <c r="A5" s="31"/>
      <c r="B5" s="31"/>
      <c r="C5" s="481" t="s">
        <v>124</v>
      </c>
      <c r="D5" s="31"/>
      <c r="E5" s="31"/>
    </row>
    <row r="6" spans="1:10" ht="12" customHeight="1" x14ac:dyDescent="0.25">
      <c r="A6" s="31"/>
      <c r="B6" s="31"/>
      <c r="C6" s="31"/>
      <c r="D6" s="31"/>
      <c r="E6" s="31"/>
    </row>
    <row r="7" spans="1:10" ht="12.95" customHeight="1" x14ac:dyDescent="0.25">
      <c r="A7" s="31"/>
      <c r="B7" s="474"/>
      <c r="C7" s="32"/>
      <c r="D7" s="32"/>
      <c r="E7" s="32"/>
    </row>
    <row r="8" spans="1:10" ht="12.95" customHeight="1" x14ac:dyDescent="0.25">
      <c r="A8" s="475" t="s">
        <v>125</v>
      </c>
      <c r="B8" s="474" t="s">
        <v>126</v>
      </c>
      <c r="C8" s="33">
        <v>2.6034332169429035</v>
      </c>
      <c r="D8" s="33">
        <v>1.7008253653316956</v>
      </c>
      <c r="E8" s="33">
        <v>1.465057548184177</v>
      </c>
    </row>
    <row r="9" spans="1:10" ht="12.95" customHeight="1" x14ac:dyDescent="0.25">
      <c r="A9" s="474"/>
      <c r="B9" s="474" t="s">
        <v>127</v>
      </c>
      <c r="C9" s="33">
        <v>2.2776687457287608</v>
      </c>
      <c r="D9" s="33">
        <v>1.4582992739500469</v>
      </c>
      <c r="E9" s="33">
        <v>1.2938637071682706</v>
      </c>
    </row>
    <row r="10" spans="1:10" ht="12.95" customHeight="1" x14ac:dyDescent="0.25">
      <c r="A10" s="474"/>
      <c r="B10" s="474" t="s">
        <v>128</v>
      </c>
      <c r="C10" s="33">
        <v>2.0371032544737773</v>
      </c>
      <c r="D10" s="33">
        <v>1.4814192129173875</v>
      </c>
      <c r="E10" s="33">
        <v>1.3371355319401346</v>
      </c>
    </row>
    <row r="11" spans="1:10" ht="12.95" customHeight="1" x14ac:dyDescent="0.25">
      <c r="A11" s="31"/>
      <c r="B11" s="31"/>
      <c r="C11" s="32"/>
      <c r="D11" s="32"/>
      <c r="E11" s="32"/>
    </row>
    <row r="12" spans="1:10" ht="12.95" customHeight="1" x14ac:dyDescent="0.25">
      <c r="A12" s="474"/>
      <c r="B12" s="474" t="s">
        <v>129</v>
      </c>
      <c r="C12" s="33">
        <v>4.6215806550583238</v>
      </c>
      <c r="D12" s="33">
        <v>3.0867443313052263</v>
      </c>
      <c r="E12" s="33">
        <v>2.5822937193404414</v>
      </c>
    </row>
    <row r="13" spans="1:10" ht="12.95" customHeight="1" x14ac:dyDescent="0.25">
      <c r="A13" s="474"/>
      <c r="B13" s="474" t="s">
        <v>130</v>
      </c>
      <c r="C13" s="33">
        <v>4.7599209038108938</v>
      </c>
      <c r="D13" s="33">
        <v>3.1152383040468976</v>
      </c>
      <c r="E13" s="33">
        <v>2.6065659614896504</v>
      </c>
    </row>
    <row r="14" spans="1:10" ht="12.95" customHeight="1" x14ac:dyDescent="0.25">
      <c r="A14" s="474"/>
      <c r="B14" s="474" t="s">
        <v>131</v>
      </c>
      <c r="C14" s="33">
        <v>4.2141731802739741</v>
      </c>
      <c r="D14" s="33">
        <v>3.0873199872468149</v>
      </c>
      <c r="E14" s="33">
        <v>2.5344297147821635</v>
      </c>
    </row>
    <row r="15" spans="1:10" ht="12.95" customHeight="1" x14ac:dyDescent="0.25">
      <c r="A15" s="31"/>
      <c r="B15" s="31"/>
      <c r="C15" s="32"/>
      <c r="D15" s="32"/>
      <c r="E15" s="32"/>
    </row>
    <row r="16" spans="1:10" ht="12.95" customHeight="1" x14ac:dyDescent="0.25">
      <c r="A16" s="474"/>
      <c r="B16" s="474" t="s">
        <v>132</v>
      </c>
      <c r="C16" s="33">
        <v>7.1638947928900052</v>
      </c>
      <c r="D16" s="33">
        <v>4.7581714190599769</v>
      </c>
      <c r="E16" s="33">
        <v>3.8803552668872499</v>
      </c>
    </row>
    <row r="17" spans="1:5" ht="12.95" customHeight="1" x14ac:dyDescent="0.25">
      <c r="A17" s="474"/>
      <c r="B17" s="474" t="s">
        <v>133</v>
      </c>
      <c r="C17" s="33">
        <v>7.8067066266796701</v>
      </c>
      <c r="D17" s="33">
        <v>4.9871986235330041</v>
      </c>
      <c r="E17" s="33">
        <v>3.9676183383504622</v>
      </c>
    </row>
    <row r="18" spans="1:5" ht="12.95" customHeight="1" x14ac:dyDescent="0.25">
      <c r="A18" s="474"/>
      <c r="B18" s="474" t="s">
        <v>134</v>
      </c>
      <c r="C18" s="33">
        <v>7.00551346248767</v>
      </c>
      <c r="D18" s="33">
        <v>4.9130962159390492</v>
      </c>
      <c r="E18" s="33">
        <v>3.9701732907454925</v>
      </c>
    </row>
    <row r="19" spans="1:5" ht="12.95" customHeight="1" x14ac:dyDescent="0.25">
      <c r="A19" s="474"/>
      <c r="B19" s="474"/>
      <c r="C19" s="34"/>
      <c r="D19" s="34"/>
      <c r="E19" s="34"/>
    </row>
    <row r="20" spans="1:5" ht="12.95" customHeight="1" x14ac:dyDescent="0.25">
      <c r="A20" s="1406" t="s">
        <v>135</v>
      </c>
      <c r="B20" s="474" t="s">
        <v>126</v>
      </c>
      <c r="C20" s="33">
        <v>7.5188428757212478</v>
      </c>
      <c r="D20" s="33">
        <v>4.9931280771389766</v>
      </c>
      <c r="E20" s="33">
        <v>4.0675915272547627</v>
      </c>
    </row>
    <row r="21" spans="1:5" ht="12.95" customHeight="1" x14ac:dyDescent="0.25">
      <c r="A21" s="1406"/>
      <c r="B21" s="474" t="s">
        <v>127</v>
      </c>
      <c r="C21" s="33">
        <v>8.0519007872994734</v>
      </c>
      <c r="D21" s="33">
        <v>5.1563234288773856</v>
      </c>
      <c r="E21" s="33">
        <v>4.103104561432815</v>
      </c>
    </row>
    <row r="22" spans="1:5" ht="12.95" customHeight="1" x14ac:dyDescent="0.25">
      <c r="A22" s="475"/>
      <c r="B22" s="474" t="s">
        <v>128</v>
      </c>
      <c r="C22" s="33">
        <v>6.9880291252661664</v>
      </c>
      <c r="D22" s="33">
        <v>4.918214253882752</v>
      </c>
      <c r="E22" s="33">
        <v>4.0743223022215034</v>
      </c>
    </row>
    <row r="23" spans="1:5" ht="12.95" customHeight="1" x14ac:dyDescent="0.25">
      <c r="A23" s="475"/>
      <c r="B23" s="474"/>
      <c r="C23" s="33"/>
      <c r="D23" s="33"/>
      <c r="E23" s="33"/>
    </row>
    <row r="24" spans="1:5" ht="12.95" customHeight="1" x14ac:dyDescent="0.25">
      <c r="A24" s="474"/>
      <c r="B24" s="474" t="s">
        <v>132</v>
      </c>
      <c r="C24" s="33">
        <v>8.7525706442681894</v>
      </c>
      <c r="D24" s="33">
        <v>5.7959455594188967</v>
      </c>
      <c r="E24" s="33">
        <v>4.3373494108165005</v>
      </c>
    </row>
    <row r="25" spans="1:5" ht="12.95" customHeight="1" x14ac:dyDescent="0.25">
      <c r="A25" s="474"/>
      <c r="B25" s="474" t="s">
        <v>133</v>
      </c>
      <c r="C25" s="33">
        <v>10.119315344130428</v>
      </c>
      <c r="D25" s="33">
        <v>6.1686498481697072</v>
      </c>
      <c r="E25" s="33">
        <v>4.1643627684001103</v>
      </c>
    </row>
    <row r="26" spans="1:5" ht="12.95" customHeight="1" x14ac:dyDescent="0.25">
      <c r="A26" s="474"/>
      <c r="B26" s="474" t="s">
        <v>134</v>
      </c>
      <c r="C26" s="33">
        <v>9.1056899576642536</v>
      </c>
      <c r="D26" s="33">
        <v>5.9065785520710961</v>
      </c>
      <c r="E26" s="33">
        <v>3.9260291102757492</v>
      </c>
    </row>
    <row r="27" spans="1:5" ht="12.95" customHeight="1" x14ac:dyDescent="0.25">
      <c r="A27" s="474"/>
      <c r="B27" s="474"/>
      <c r="C27" s="35"/>
      <c r="D27" s="35"/>
      <c r="E27" s="35"/>
    </row>
    <row r="28" spans="1:5" ht="12.95" customHeight="1" x14ac:dyDescent="0.25">
      <c r="A28" s="475" t="s">
        <v>136</v>
      </c>
      <c r="B28" s="474" t="s">
        <v>137</v>
      </c>
      <c r="C28" s="33">
        <v>5.0199094303136462</v>
      </c>
      <c r="D28" s="33">
        <v>3.358639405171516</v>
      </c>
      <c r="E28" s="33">
        <v>2.8698669847541396</v>
      </c>
    </row>
    <row r="29" spans="1:5" ht="12.95" customHeight="1" x14ac:dyDescent="0.25">
      <c r="A29" s="476"/>
      <c r="B29" s="474" t="s">
        <v>138</v>
      </c>
      <c r="C29" s="33">
        <v>5.0199681303020043</v>
      </c>
      <c r="D29" s="33">
        <v>3.3586786801099606</v>
      </c>
      <c r="E29" s="33">
        <v>2.8699005504449815</v>
      </c>
    </row>
    <row r="30" spans="1:5" ht="12.95" customHeight="1" x14ac:dyDescent="0.25">
      <c r="A30" s="476"/>
      <c r="B30" s="474" t="s">
        <v>139</v>
      </c>
      <c r="C30" s="33">
        <v>4.9195007802103419</v>
      </c>
      <c r="D30" s="33">
        <v>2.9671907451365769</v>
      </c>
      <c r="E30" s="33">
        <v>2.3039798096106665</v>
      </c>
    </row>
    <row r="31" spans="1:5" ht="12.95" customHeight="1" x14ac:dyDescent="0.25">
      <c r="A31" s="476"/>
      <c r="B31" s="476"/>
      <c r="C31" s="477"/>
      <c r="D31" s="477"/>
      <c r="E31" s="477"/>
    </row>
    <row r="32" spans="1:5" ht="12.95" customHeight="1" x14ac:dyDescent="0.25">
      <c r="A32" s="475" t="s">
        <v>201</v>
      </c>
      <c r="B32" s="476" t="s">
        <v>1517</v>
      </c>
      <c r="C32" s="33">
        <v>0.93901808595961711</v>
      </c>
      <c r="D32" s="33">
        <v>0.78042429734151142</v>
      </c>
      <c r="E32" s="33">
        <v>0.86358170670567347</v>
      </c>
    </row>
    <row r="33" spans="1:5" ht="12.95" customHeight="1" x14ac:dyDescent="0.25">
      <c r="A33" s="476"/>
      <c r="B33" s="476" t="s">
        <v>1518</v>
      </c>
      <c r="C33" s="33">
        <v>1.1890216932749524</v>
      </c>
      <c r="D33" s="33">
        <v>0.99039008586339605</v>
      </c>
      <c r="E33" s="33">
        <v>1.0967738669621951</v>
      </c>
    </row>
    <row r="34" spans="1:5" ht="12.95" customHeight="1" x14ac:dyDescent="0.25">
      <c r="A34" s="476"/>
      <c r="B34" s="476" t="s">
        <v>1533</v>
      </c>
      <c r="C34" s="33">
        <v>1.3189014082824428</v>
      </c>
      <c r="D34" s="33">
        <v>1.0973259020855721</v>
      </c>
      <c r="E34" s="33">
        <v>1.214708178586875</v>
      </c>
    </row>
    <row r="35" spans="1:5" ht="12.95" customHeight="1" x14ac:dyDescent="0.25">
      <c r="A35" s="476"/>
      <c r="B35" s="476"/>
      <c r="C35" s="477"/>
      <c r="D35" s="477"/>
      <c r="E35" s="477"/>
    </row>
    <row r="36" spans="1:5" ht="12.95" customHeight="1" x14ac:dyDescent="0.25">
      <c r="A36" s="475" t="s">
        <v>199</v>
      </c>
      <c r="B36" s="476" t="s">
        <v>1525</v>
      </c>
      <c r="C36" s="33">
        <v>1.1423065636105321</v>
      </c>
      <c r="D36" s="33">
        <v>0.84297325612519103</v>
      </c>
      <c r="E36" s="33">
        <v>0.77200567322330471</v>
      </c>
    </row>
    <row r="37" spans="1:5" ht="12.95" customHeight="1" x14ac:dyDescent="0.25">
      <c r="A37" s="476"/>
      <c r="B37" s="476" t="s">
        <v>1531</v>
      </c>
      <c r="C37" s="33">
        <v>0.73255974551514669</v>
      </c>
      <c r="D37" s="33">
        <v>0.87539194894651473</v>
      </c>
      <c r="E37" s="33">
        <v>1.0892051729009609</v>
      </c>
    </row>
    <row r="38" spans="1:5" x14ac:dyDescent="0.25">
      <c r="A38" s="478" t="s">
        <v>140</v>
      </c>
      <c r="B38" s="476"/>
      <c r="C38" s="479"/>
      <c r="D38" s="479"/>
      <c r="E38" s="479"/>
    </row>
    <row r="39" spans="1:5" x14ac:dyDescent="0.25">
      <c r="A39" s="38" t="s">
        <v>141</v>
      </c>
      <c r="B39" s="82"/>
      <c r="C39" s="82"/>
      <c r="D39" s="479"/>
      <c r="E39" s="479"/>
    </row>
    <row r="40" spans="1:5" x14ac:dyDescent="0.25">
      <c r="A40" s="36"/>
      <c r="B40" s="36"/>
      <c r="C40" s="37"/>
      <c r="D40" s="37"/>
      <c r="E40" s="37"/>
    </row>
    <row r="41" spans="1:5" x14ac:dyDescent="0.25">
      <c r="A41" s="36"/>
      <c r="B41" s="36"/>
      <c r="C41" s="37"/>
      <c r="D41" s="37"/>
      <c r="E41" s="37"/>
    </row>
    <row r="42" spans="1:5" x14ac:dyDescent="0.25">
      <c r="A42" s="36"/>
      <c r="B42" s="36"/>
      <c r="C42" s="37"/>
      <c r="D42" s="37"/>
      <c r="E42" s="37"/>
    </row>
    <row r="43" spans="1:5" x14ac:dyDescent="0.25">
      <c r="A43" s="36"/>
      <c r="B43" s="36"/>
      <c r="C43" s="37"/>
      <c r="D43" s="37"/>
      <c r="E43" s="37"/>
    </row>
    <row r="44" spans="1:5" x14ac:dyDescent="0.25">
      <c r="A44" s="36"/>
      <c r="B44" s="36"/>
      <c r="C44" s="37"/>
      <c r="D44" s="37"/>
      <c r="E44" s="37"/>
    </row>
    <row r="45" spans="1:5" x14ac:dyDescent="0.25">
      <c r="A45" s="36"/>
      <c r="B45" s="36"/>
      <c r="C45" s="37"/>
      <c r="D45" s="37"/>
      <c r="E45" s="37"/>
    </row>
    <row r="46" spans="1:5" x14ac:dyDescent="0.25">
      <c r="A46" s="36"/>
      <c r="B46" s="36"/>
      <c r="C46" s="37"/>
      <c r="D46" s="37"/>
      <c r="E46" s="37"/>
    </row>
    <row r="47" spans="1:5" x14ac:dyDescent="0.25">
      <c r="A47" s="36"/>
      <c r="B47" s="36"/>
      <c r="C47" s="37"/>
      <c r="D47" s="37"/>
      <c r="E47" s="37"/>
    </row>
    <row r="48" spans="1:5" x14ac:dyDescent="0.25">
      <c r="A48" s="36"/>
      <c r="B48" s="36"/>
      <c r="C48" s="37"/>
      <c r="D48" s="37"/>
      <c r="E48" s="37"/>
    </row>
    <row r="49" spans="1:5" x14ac:dyDescent="0.25">
      <c r="A49" s="36"/>
      <c r="B49" s="36"/>
      <c r="C49" s="37"/>
      <c r="D49" s="37"/>
      <c r="E49" s="37"/>
    </row>
    <row r="50" spans="1:5" x14ac:dyDescent="0.25">
      <c r="A50" s="36"/>
      <c r="B50" s="36"/>
      <c r="C50" s="37"/>
      <c r="D50" s="37"/>
      <c r="E50" s="37"/>
    </row>
    <row r="51" spans="1:5" x14ac:dyDescent="0.25">
      <c r="A51" s="36"/>
      <c r="B51" s="36"/>
      <c r="C51" s="37"/>
      <c r="D51" s="37"/>
      <c r="E51" s="37"/>
    </row>
    <row r="52" spans="1:5" x14ac:dyDescent="0.25">
      <c r="A52" s="36"/>
      <c r="B52" s="36"/>
      <c r="C52" s="37"/>
      <c r="D52" s="37"/>
      <c r="E52" s="37"/>
    </row>
    <row r="53" spans="1:5" x14ac:dyDescent="0.25">
      <c r="A53" s="36"/>
      <c r="B53" s="36"/>
      <c r="C53" s="37"/>
      <c r="D53" s="37"/>
      <c r="E53" s="37"/>
    </row>
    <row r="54" spans="1:5" x14ac:dyDescent="0.25">
      <c r="A54" s="36"/>
      <c r="B54" s="36"/>
      <c r="C54" s="37"/>
      <c r="D54" s="37"/>
      <c r="E54" s="37"/>
    </row>
    <row r="55" spans="1:5" x14ac:dyDescent="0.25">
      <c r="A55" s="36"/>
      <c r="B55" s="36"/>
      <c r="C55" s="37"/>
      <c r="D55" s="37"/>
      <c r="E55" s="37"/>
    </row>
    <row r="56" spans="1:5" x14ac:dyDescent="0.25">
      <c r="A56" s="36"/>
      <c r="B56" s="36"/>
      <c r="C56" s="37"/>
      <c r="D56" s="37"/>
      <c r="E56" s="37"/>
    </row>
    <row r="57" spans="1:5" x14ac:dyDescent="0.25">
      <c r="A57" s="36"/>
      <c r="B57" s="36"/>
      <c r="C57" s="37"/>
      <c r="D57" s="37"/>
      <c r="E57" s="37"/>
    </row>
    <row r="58" spans="1:5" x14ac:dyDescent="0.25">
      <c r="A58" s="36"/>
      <c r="B58" s="36"/>
      <c r="C58" s="37"/>
      <c r="D58" s="37"/>
      <c r="E58" s="37"/>
    </row>
    <row r="59" spans="1:5" x14ac:dyDescent="0.25">
      <c r="A59" s="36"/>
      <c r="B59" s="36"/>
      <c r="C59" s="37"/>
      <c r="D59" s="37"/>
      <c r="E59" s="37"/>
    </row>
    <row r="60" spans="1:5" x14ac:dyDescent="0.25">
      <c r="A60" s="36"/>
      <c r="B60" s="36"/>
      <c r="C60" s="37"/>
      <c r="D60" s="37"/>
      <c r="E60" s="37"/>
    </row>
    <row r="61" spans="1:5" x14ac:dyDescent="0.25">
      <c r="A61" s="36"/>
      <c r="B61" s="36"/>
      <c r="C61" s="37"/>
      <c r="D61" s="37"/>
      <c r="E61" s="37"/>
    </row>
    <row r="62" spans="1:5" x14ac:dyDescent="0.25">
      <c r="A62" s="36"/>
      <c r="B62" s="36"/>
      <c r="C62" s="37"/>
      <c r="D62" s="37"/>
      <c r="E62" s="37"/>
    </row>
    <row r="63" spans="1:5" x14ac:dyDescent="0.25">
      <c r="A63" s="36"/>
      <c r="B63" s="36"/>
      <c r="C63" s="37"/>
      <c r="D63" s="37"/>
      <c r="E63" s="37"/>
    </row>
    <row r="64" spans="1:5" x14ac:dyDescent="0.25">
      <c r="A64" s="36"/>
      <c r="B64" s="36"/>
      <c r="C64" s="37"/>
      <c r="D64" s="37"/>
      <c r="E64" s="37"/>
    </row>
    <row r="65" spans="1:5" x14ac:dyDescent="0.25">
      <c r="A65" s="36"/>
      <c r="B65" s="36"/>
      <c r="C65" s="37"/>
      <c r="D65" s="37"/>
      <c r="E65" s="37"/>
    </row>
    <row r="66" spans="1:5" x14ac:dyDescent="0.25">
      <c r="A66" s="36"/>
      <c r="B66" s="36"/>
      <c r="C66" s="37"/>
      <c r="D66" s="37"/>
      <c r="E66" s="37"/>
    </row>
    <row r="67" spans="1:5" x14ac:dyDescent="0.25">
      <c r="A67" s="36"/>
      <c r="B67" s="36"/>
      <c r="C67" s="37"/>
      <c r="D67" s="37"/>
      <c r="E67" s="37"/>
    </row>
    <row r="68" spans="1:5" x14ac:dyDescent="0.25">
      <c r="A68" s="36"/>
      <c r="B68" s="36"/>
      <c r="C68" s="37"/>
      <c r="D68" s="37"/>
      <c r="E68" s="37"/>
    </row>
    <row r="69" spans="1:5" x14ac:dyDescent="0.25">
      <c r="A69" s="36"/>
      <c r="B69" s="36"/>
      <c r="C69" s="37"/>
      <c r="D69" s="37"/>
      <c r="E69" s="37"/>
    </row>
    <row r="70" spans="1:5" x14ac:dyDescent="0.25">
      <c r="A70" s="36"/>
      <c r="B70" s="36"/>
      <c r="C70" s="37"/>
      <c r="D70" s="37"/>
      <c r="E70" s="37"/>
    </row>
    <row r="71" spans="1:5" x14ac:dyDescent="0.25">
      <c r="A71" s="36"/>
      <c r="B71" s="36"/>
      <c r="C71" s="37"/>
      <c r="D71" s="37"/>
      <c r="E71" s="37"/>
    </row>
    <row r="72" spans="1:5" x14ac:dyDescent="0.25">
      <c r="A72" s="37"/>
      <c r="B72" s="37"/>
      <c r="C72" s="37"/>
      <c r="D72" s="37"/>
      <c r="E72" s="37"/>
    </row>
    <row r="73" spans="1:5" x14ac:dyDescent="0.25">
      <c r="A73" s="37"/>
      <c r="B73" s="37"/>
      <c r="C73" s="37"/>
      <c r="D73" s="37"/>
      <c r="E73" s="37"/>
    </row>
    <row r="74" spans="1:5" x14ac:dyDescent="0.25">
      <c r="A74" s="37"/>
      <c r="B74" s="37"/>
      <c r="C74" s="37"/>
      <c r="D74" s="37"/>
      <c r="E74" s="37"/>
    </row>
    <row r="75" spans="1:5" x14ac:dyDescent="0.25">
      <c r="A75" s="37"/>
      <c r="B75" s="37"/>
      <c r="C75" s="37"/>
      <c r="D75" s="37"/>
      <c r="E75" s="37"/>
    </row>
    <row r="76" spans="1:5" x14ac:dyDescent="0.25">
      <c r="A76" s="37"/>
      <c r="B76" s="37"/>
      <c r="C76" s="37"/>
      <c r="D76" s="37"/>
      <c r="E76" s="37"/>
    </row>
    <row r="77" spans="1:5" x14ac:dyDescent="0.25">
      <c r="A77" s="37"/>
      <c r="B77" s="37"/>
      <c r="C77" s="37"/>
      <c r="D77" s="37"/>
      <c r="E77" s="37"/>
    </row>
    <row r="78" spans="1:5" x14ac:dyDescent="0.25">
      <c r="A78" s="37"/>
      <c r="B78" s="37"/>
      <c r="C78" s="37"/>
      <c r="D78" s="37"/>
      <c r="E78" s="37"/>
    </row>
    <row r="79" spans="1:5" x14ac:dyDescent="0.25">
      <c r="A79" s="37"/>
      <c r="B79" s="37"/>
      <c r="C79" s="37"/>
      <c r="D79" s="37"/>
      <c r="E79" s="37"/>
    </row>
    <row r="80" spans="1:5" x14ac:dyDescent="0.25">
      <c r="A80" s="37"/>
      <c r="B80" s="37"/>
      <c r="C80" s="37"/>
      <c r="D80" s="37"/>
      <c r="E80" s="37"/>
    </row>
    <row r="81" spans="1:5" x14ac:dyDescent="0.25">
      <c r="A81" s="37"/>
      <c r="B81" s="37"/>
      <c r="C81" s="37"/>
      <c r="D81" s="37"/>
      <c r="E81" s="37"/>
    </row>
    <row r="82" spans="1:5" x14ac:dyDescent="0.25">
      <c r="A82" s="37"/>
      <c r="B82" s="37"/>
      <c r="C82" s="37"/>
      <c r="D82" s="37"/>
      <c r="E82" s="37"/>
    </row>
    <row r="83" spans="1:5" x14ac:dyDescent="0.25">
      <c r="A83" s="37"/>
      <c r="B83" s="37"/>
      <c r="C83" s="37"/>
      <c r="D83" s="37"/>
      <c r="E83" s="37"/>
    </row>
    <row r="84" spans="1:5" x14ac:dyDescent="0.25">
      <c r="A84" s="37"/>
      <c r="B84" s="37"/>
      <c r="C84" s="37"/>
      <c r="D84" s="37"/>
      <c r="E84" s="37"/>
    </row>
    <row r="85" spans="1:5" x14ac:dyDescent="0.25">
      <c r="A85" s="37"/>
      <c r="B85" s="37"/>
      <c r="C85" s="37"/>
      <c r="D85" s="37"/>
      <c r="E85" s="37"/>
    </row>
    <row r="86" spans="1:5" x14ac:dyDescent="0.25">
      <c r="A86" s="37"/>
      <c r="B86" s="37"/>
      <c r="C86" s="37"/>
      <c r="D86" s="37"/>
      <c r="E86" s="37"/>
    </row>
    <row r="87" spans="1:5" x14ac:dyDescent="0.25">
      <c r="A87" s="37"/>
      <c r="B87" s="37"/>
      <c r="C87" s="37"/>
      <c r="D87" s="37"/>
      <c r="E87" s="37"/>
    </row>
    <row r="88" spans="1:5" x14ac:dyDescent="0.25">
      <c r="A88" s="37"/>
      <c r="B88" s="37"/>
      <c r="C88" s="37"/>
      <c r="D88" s="37"/>
      <c r="E88" s="37"/>
    </row>
    <row r="89" spans="1:5" x14ac:dyDescent="0.25">
      <c r="A89" s="37"/>
      <c r="B89" s="37"/>
      <c r="C89" s="37"/>
      <c r="D89" s="37"/>
      <c r="E89" s="37"/>
    </row>
    <row r="90" spans="1:5" x14ac:dyDescent="0.25">
      <c r="A90" s="37"/>
      <c r="B90" s="37"/>
      <c r="C90" s="37"/>
      <c r="D90" s="37"/>
      <c r="E90" s="37"/>
    </row>
    <row r="91" spans="1:5" x14ac:dyDescent="0.25">
      <c r="A91" s="37"/>
      <c r="B91" s="37"/>
      <c r="C91" s="37"/>
      <c r="D91" s="37"/>
      <c r="E91" s="37"/>
    </row>
    <row r="92" spans="1:5" x14ac:dyDescent="0.25">
      <c r="A92" s="37"/>
      <c r="B92" s="37"/>
      <c r="C92" s="37"/>
      <c r="D92" s="37"/>
      <c r="E92" s="37"/>
    </row>
    <row r="93" spans="1:5" x14ac:dyDescent="0.25">
      <c r="A93" s="37"/>
      <c r="B93" s="37"/>
      <c r="C93" s="37"/>
      <c r="D93" s="37"/>
      <c r="E93" s="37"/>
    </row>
    <row r="94" spans="1:5" x14ac:dyDescent="0.25">
      <c r="A94" s="37"/>
      <c r="B94" s="37"/>
      <c r="C94" s="37"/>
      <c r="D94" s="37"/>
      <c r="E94" s="37"/>
    </row>
    <row r="95" spans="1:5" x14ac:dyDescent="0.25">
      <c r="A95" s="37"/>
      <c r="B95" s="37"/>
      <c r="C95" s="37"/>
      <c r="D95" s="37"/>
      <c r="E95" s="37"/>
    </row>
    <row r="96" spans="1:5" x14ac:dyDescent="0.25">
      <c r="A96" s="37"/>
      <c r="B96" s="37"/>
      <c r="C96" s="37"/>
      <c r="D96" s="37"/>
      <c r="E96" s="37"/>
    </row>
    <row r="97" spans="1:5" x14ac:dyDescent="0.25">
      <c r="A97" s="37"/>
      <c r="B97" s="37"/>
      <c r="C97" s="37"/>
      <c r="D97" s="37"/>
      <c r="E97" s="37"/>
    </row>
    <row r="98" spans="1:5" x14ac:dyDescent="0.25">
      <c r="A98" s="37"/>
      <c r="B98" s="37"/>
      <c r="C98" s="37"/>
      <c r="D98" s="37"/>
      <c r="E98" s="37"/>
    </row>
    <row r="99" spans="1:5" x14ac:dyDescent="0.25">
      <c r="A99" s="37"/>
      <c r="B99" s="37"/>
      <c r="C99" s="37"/>
      <c r="D99" s="37"/>
      <c r="E99" s="37"/>
    </row>
    <row r="100" spans="1:5" x14ac:dyDescent="0.25">
      <c r="A100" s="37"/>
      <c r="B100" s="37"/>
      <c r="C100" s="37"/>
      <c r="D100" s="37"/>
      <c r="E100" s="37"/>
    </row>
    <row r="101" spans="1:5" x14ac:dyDescent="0.25">
      <c r="A101" s="37"/>
      <c r="B101" s="37"/>
      <c r="C101" s="37"/>
      <c r="D101" s="37"/>
      <c r="E101" s="37"/>
    </row>
    <row r="102" spans="1:5" x14ac:dyDescent="0.25">
      <c r="A102" s="37"/>
      <c r="B102" s="37"/>
      <c r="C102" s="37"/>
      <c r="D102" s="37"/>
      <c r="E102" s="37"/>
    </row>
    <row r="103" spans="1:5" x14ac:dyDescent="0.25">
      <c r="A103" s="37"/>
      <c r="B103" s="37"/>
      <c r="C103" s="37"/>
      <c r="D103" s="37"/>
      <c r="E103" s="37"/>
    </row>
    <row r="104" spans="1:5" x14ac:dyDescent="0.25">
      <c r="A104" s="37"/>
      <c r="B104" s="37"/>
      <c r="C104" s="37"/>
      <c r="D104" s="37"/>
      <c r="E104" s="37"/>
    </row>
    <row r="105" spans="1:5" x14ac:dyDescent="0.25">
      <c r="A105" s="37"/>
      <c r="B105" s="37"/>
      <c r="C105" s="37"/>
      <c r="D105" s="37"/>
      <c r="E105" s="37"/>
    </row>
    <row r="106" spans="1:5" x14ac:dyDescent="0.25">
      <c r="A106" s="37"/>
      <c r="B106" s="37"/>
      <c r="C106" s="37"/>
      <c r="D106" s="37"/>
      <c r="E106" s="37"/>
    </row>
    <row r="107" spans="1:5" x14ac:dyDescent="0.25">
      <c r="A107" s="37"/>
      <c r="B107" s="37"/>
      <c r="C107" s="37"/>
      <c r="D107" s="37"/>
      <c r="E107" s="37"/>
    </row>
    <row r="108" spans="1:5" x14ac:dyDescent="0.25">
      <c r="A108" s="37"/>
      <c r="B108" s="37"/>
      <c r="C108" s="37"/>
      <c r="D108" s="37"/>
      <c r="E108" s="37"/>
    </row>
    <row r="109" spans="1:5" x14ac:dyDescent="0.25">
      <c r="A109" s="37"/>
      <c r="B109" s="37"/>
      <c r="C109" s="37"/>
      <c r="D109" s="37"/>
      <c r="E109" s="37"/>
    </row>
    <row r="110" spans="1:5" x14ac:dyDescent="0.25">
      <c r="A110" s="37"/>
      <c r="B110" s="37"/>
      <c r="C110" s="37"/>
      <c r="D110" s="37"/>
      <c r="E110" s="37"/>
    </row>
    <row r="111" spans="1:5" x14ac:dyDescent="0.25">
      <c r="A111" s="37"/>
      <c r="B111" s="37"/>
      <c r="C111" s="37"/>
      <c r="D111" s="37"/>
      <c r="E111" s="37"/>
    </row>
    <row r="112" spans="1:5" x14ac:dyDescent="0.25">
      <c r="A112" s="37"/>
      <c r="B112" s="37"/>
      <c r="C112" s="37"/>
      <c r="D112" s="37"/>
      <c r="E112" s="37"/>
    </row>
    <row r="113" spans="1:5" x14ac:dyDescent="0.25">
      <c r="A113" s="37"/>
      <c r="B113" s="37"/>
      <c r="C113" s="37"/>
      <c r="D113" s="37"/>
      <c r="E113" s="37"/>
    </row>
    <row r="114" spans="1:5" x14ac:dyDescent="0.25">
      <c r="A114" s="37"/>
      <c r="B114" s="37"/>
      <c r="C114" s="37"/>
      <c r="D114" s="37"/>
      <c r="E114" s="37"/>
    </row>
    <row r="115" spans="1:5" x14ac:dyDescent="0.25">
      <c r="A115" s="37"/>
      <c r="B115" s="37"/>
      <c r="C115" s="37"/>
      <c r="D115" s="37"/>
      <c r="E115" s="37"/>
    </row>
    <row r="116" spans="1:5" x14ac:dyDescent="0.25">
      <c r="A116" s="37"/>
      <c r="B116" s="37"/>
      <c r="C116" s="37"/>
      <c r="D116" s="37"/>
      <c r="E116" s="37"/>
    </row>
    <row r="117" spans="1:5" x14ac:dyDescent="0.25">
      <c r="A117" s="37"/>
      <c r="B117" s="37"/>
      <c r="C117" s="37"/>
      <c r="D117" s="37"/>
      <c r="E117" s="37"/>
    </row>
    <row r="118" spans="1:5" x14ac:dyDescent="0.25">
      <c r="A118" s="37"/>
      <c r="B118" s="37"/>
      <c r="C118" s="37"/>
      <c r="D118" s="37"/>
      <c r="E118" s="37"/>
    </row>
    <row r="119" spans="1:5" x14ac:dyDescent="0.25">
      <c r="A119" s="37"/>
      <c r="B119" s="37"/>
      <c r="C119" s="37"/>
      <c r="D119" s="37"/>
      <c r="E119" s="37"/>
    </row>
    <row r="120" spans="1:5" x14ac:dyDescent="0.25">
      <c r="A120" s="37"/>
      <c r="B120" s="37"/>
      <c r="C120" s="37"/>
      <c r="D120" s="37"/>
      <c r="E120" s="37"/>
    </row>
    <row r="121" spans="1:5" x14ac:dyDescent="0.25">
      <c r="A121" s="37"/>
      <c r="B121" s="37"/>
      <c r="C121" s="37"/>
      <c r="D121" s="37"/>
      <c r="E121" s="37"/>
    </row>
    <row r="122" spans="1:5" x14ac:dyDescent="0.25">
      <c r="A122" s="37"/>
      <c r="B122" s="37"/>
      <c r="C122" s="37"/>
      <c r="D122" s="37"/>
      <c r="E122" s="37"/>
    </row>
    <row r="123" spans="1:5" x14ac:dyDescent="0.25">
      <c r="A123" s="37"/>
      <c r="B123" s="37"/>
      <c r="C123" s="37"/>
      <c r="D123" s="37"/>
      <c r="E123" s="37"/>
    </row>
    <row r="124" spans="1:5" x14ac:dyDescent="0.25">
      <c r="A124" s="37"/>
      <c r="B124" s="37"/>
      <c r="C124" s="37"/>
      <c r="D124" s="37"/>
      <c r="E124" s="37"/>
    </row>
    <row r="125" spans="1:5" x14ac:dyDescent="0.25">
      <c r="A125" s="37"/>
      <c r="B125" s="37"/>
      <c r="C125" s="37"/>
      <c r="D125" s="37"/>
      <c r="E125" s="37"/>
    </row>
    <row r="126" spans="1:5" x14ac:dyDescent="0.25">
      <c r="A126" s="37"/>
      <c r="B126" s="37"/>
      <c r="C126" s="37"/>
      <c r="D126" s="37"/>
      <c r="E126" s="37"/>
    </row>
  </sheetData>
  <mergeCells count="3">
    <mergeCell ref="C3:E3"/>
    <mergeCell ref="A1:B1"/>
    <mergeCell ref="A20:A21"/>
  </mergeCells>
  <hyperlinks>
    <hyperlink ref="A1" location="Contents!A1" display="To table of contents" xr:uid="{00000000-0004-0000-0500-000000000000}"/>
  </hyperlinks>
  <pageMargins left="0.31496062992125984" right="0" top="0.35433070866141736" bottom="0.35433070866141736" header="0.31496062992125984" footer="0.31496062992125984"/>
  <pageSetup paperSize="9" scale="70" orientation="portrait" r:id="rId1"/>
  <customProperties>
    <customPr name="EpmWorksheetKeyString_GU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A8CC6-3A35-4A33-AE7B-7FDA14EF3EC1}">
  <sheetPr codeName="Blad60">
    <tabColor theme="4" tint="0.79998168889431442"/>
    <pageSetUpPr fitToPage="1"/>
  </sheetPr>
  <dimension ref="A1:D16"/>
  <sheetViews>
    <sheetView zoomScale="75" zoomScaleNormal="75" workbookViewId="0">
      <selection activeCell="B7" sqref="B7:J7"/>
    </sheetView>
  </sheetViews>
  <sheetFormatPr defaultColWidth="10.6640625" defaultRowHeight="11.25" x14ac:dyDescent="0.2"/>
  <cols>
    <col min="1" max="1" width="50.83203125" style="39" customWidth="1"/>
    <col min="2" max="2" width="19.6640625" style="39" customWidth="1"/>
    <col min="3" max="3" width="17.6640625" style="39" customWidth="1"/>
    <col min="4" max="16384" width="10.6640625" style="39"/>
  </cols>
  <sheetData>
    <row r="1" spans="1:4" ht="30.75" customHeight="1" x14ac:dyDescent="0.2">
      <c r="A1" s="1402" t="s">
        <v>2</v>
      </c>
      <c r="B1" s="1402"/>
      <c r="C1" s="1402"/>
      <c r="D1" s="1402"/>
    </row>
    <row r="2" spans="1:4" ht="21" x14ac:dyDescent="0.35">
      <c r="A2" s="484" t="s">
        <v>1359</v>
      </c>
      <c r="B2" s="622"/>
      <c r="C2" s="622"/>
    </row>
    <row r="3" spans="1:4" ht="12.75" x14ac:dyDescent="0.2">
      <c r="A3" s="622"/>
      <c r="B3" s="1495" t="s">
        <v>932</v>
      </c>
      <c r="C3" s="1495"/>
    </row>
    <row r="4" spans="1:4" ht="12.75" x14ac:dyDescent="0.2">
      <c r="A4" s="622"/>
      <c r="B4" s="1496" t="s">
        <v>1360</v>
      </c>
      <c r="C4" s="1496"/>
    </row>
    <row r="5" spans="1:4" ht="12.75" x14ac:dyDescent="0.2">
      <c r="A5" s="622"/>
      <c r="B5" s="882" t="s">
        <v>1116</v>
      </c>
      <c r="C5" s="882" t="s">
        <v>1361</v>
      </c>
    </row>
    <row r="6" spans="1:4" ht="12.75" x14ac:dyDescent="0.2">
      <c r="A6" s="881" t="s">
        <v>1362</v>
      </c>
      <c r="B6" s="880">
        <v>100</v>
      </c>
      <c r="C6" s="880" t="s">
        <v>1576</v>
      </c>
    </row>
    <row r="7" spans="1:4" ht="12.75" x14ac:dyDescent="0.2">
      <c r="A7" s="881" t="s">
        <v>1363</v>
      </c>
      <c r="B7" s="880">
        <v>100</v>
      </c>
      <c r="C7" s="880" t="s">
        <v>1576</v>
      </c>
    </row>
    <row r="8" spans="1:4" ht="12.75" x14ac:dyDescent="0.2">
      <c r="A8" s="881" t="s">
        <v>1364</v>
      </c>
      <c r="B8" s="880">
        <v>95</v>
      </c>
      <c r="C8" s="880">
        <v>48.9</v>
      </c>
    </row>
    <row r="9" spans="1:4" ht="12.75" x14ac:dyDescent="0.2">
      <c r="A9" s="881" t="s">
        <v>1365</v>
      </c>
      <c r="B9" s="880">
        <v>15</v>
      </c>
      <c r="C9" s="880">
        <v>0</v>
      </c>
    </row>
    <row r="10" spans="1:4" ht="12.75" x14ac:dyDescent="0.2">
      <c r="A10" s="881" t="s">
        <v>1366</v>
      </c>
      <c r="B10" s="880">
        <v>20</v>
      </c>
      <c r="C10" s="880">
        <v>0</v>
      </c>
    </row>
    <row r="11" spans="1:4" ht="12.75" x14ac:dyDescent="0.2">
      <c r="A11" s="881"/>
      <c r="B11" s="880"/>
      <c r="C11" s="880"/>
    </row>
    <row r="12" spans="1:4" ht="12.75" x14ac:dyDescent="0.2">
      <c r="A12" s="881" t="s">
        <v>1577</v>
      </c>
      <c r="B12" s="880"/>
      <c r="C12" s="880"/>
    </row>
    <row r="13" spans="1:4" ht="12.75" x14ac:dyDescent="0.2">
      <c r="A13" s="622" t="s">
        <v>940</v>
      </c>
      <c r="B13" s="622"/>
      <c r="C13" s="622"/>
    </row>
    <row r="14" spans="1:4" ht="12.75" x14ac:dyDescent="0.2">
      <c r="A14" s="879" t="s">
        <v>1094</v>
      </c>
      <c r="B14" s="622"/>
      <c r="C14" s="622"/>
    </row>
    <row r="15" spans="1:4" ht="12.75" x14ac:dyDescent="0.2">
      <c r="A15" s="622" t="s">
        <v>1095</v>
      </c>
      <c r="B15" s="622"/>
      <c r="C15" s="622"/>
    </row>
    <row r="16" spans="1:4" ht="12.75" x14ac:dyDescent="0.2">
      <c r="A16" s="627" t="s">
        <v>281</v>
      </c>
      <c r="B16" s="622"/>
      <c r="C16" s="622"/>
    </row>
  </sheetData>
  <mergeCells count="3">
    <mergeCell ref="B3:C3"/>
    <mergeCell ref="B4:C4"/>
    <mergeCell ref="A1:D1"/>
  </mergeCells>
  <hyperlinks>
    <hyperlink ref="A1" location="Contents!A1" display="To table of contents" xr:uid="{93BABED3-7E0F-4A86-A41A-5E296050DA8A}"/>
    <hyperlink ref="A16" r:id="rId1" display="'Documentation on the website of the Dutch Emission Registration." xr:uid="{E50172BE-540E-48EE-8604-13F7AF607BDF}"/>
  </hyperlinks>
  <pageMargins left="0.56000000000000005" right="0.45" top="1" bottom="1" header="0.5" footer="0.5"/>
  <pageSetup paperSize="9" orientation="landscape" r:id="rId2"/>
  <headerFooter alignWithMargins="0"/>
  <customProperties>
    <customPr name="EpmWorksheetKeyString_GUID" r:id="rId3"/>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45029-29AF-47AB-88A8-DC475EBE08B3}">
  <sheetPr codeName="Blad61">
    <tabColor theme="4" tint="0.79998168889431442"/>
    <pageSetUpPr fitToPage="1"/>
  </sheetPr>
  <dimension ref="A1:F38"/>
  <sheetViews>
    <sheetView zoomScale="75" zoomScaleNormal="75" workbookViewId="0">
      <selection activeCell="B7" sqref="B7:J7"/>
    </sheetView>
  </sheetViews>
  <sheetFormatPr defaultColWidth="10.33203125" defaultRowHeight="12" x14ac:dyDescent="0.2"/>
  <cols>
    <col min="1" max="1" width="21.6640625" style="883" customWidth="1"/>
    <col min="2" max="6" width="16" style="883" customWidth="1"/>
    <col min="7" max="16384" width="10.33203125" style="883"/>
  </cols>
  <sheetData>
    <row r="1" spans="1:6" ht="30.75" customHeight="1" x14ac:dyDescent="0.2">
      <c r="A1" s="1402" t="s">
        <v>2</v>
      </c>
      <c r="B1" s="1402"/>
      <c r="C1" s="1402"/>
      <c r="D1" s="1402"/>
    </row>
    <row r="2" spans="1:6" ht="20.25" x14ac:dyDescent="0.3">
      <c r="A2" s="902" t="s">
        <v>1367</v>
      </c>
    </row>
    <row r="3" spans="1:6" ht="21.75" customHeight="1" x14ac:dyDescent="0.2">
      <c r="A3" s="900"/>
      <c r="B3" s="901" t="s">
        <v>593</v>
      </c>
      <c r="C3" s="900" t="s">
        <v>595</v>
      </c>
      <c r="D3" s="900" t="s">
        <v>250</v>
      </c>
      <c r="E3" s="900" t="s">
        <v>944</v>
      </c>
      <c r="F3" s="900" t="s">
        <v>1108</v>
      </c>
    </row>
    <row r="4" spans="1:6" ht="15.75" customHeight="1" x14ac:dyDescent="0.2">
      <c r="A4" s="899"/>
      <c r="B4" s="898" t="s">
        <v>187</v>
      </c>
      <c r="C4" s="897"/>
      <c r="D4" s="897"/>
      <c r="E4" s="897"/>
      <c r="F4" s="896"/>
    </row>
    <row r="5" spans="1:6" x14ac:dyDescent="0.2">
      <c r="A5" s="895"/>
      <c r="B5" s="894"/>
      <c r="C5" s="893"/>
      <c r="D5" s="893"/>
      <c r="E5" s="893"/>
      <c r="F5" s="892"/>
    </row>
    <row r="6" spans="1:6" ht="12.75" x14ac:dyDescent="0.2">
      <c r="A6" s="891">
        <v>1990</v>
      </c>
      <c r="B6" s="889">
        <v>44.779973147241016</v>
      </c>
      <c r="C6" s="888">
        <v>55.024283585094516</v>
      </c>
      <c r="D6" s="888">
        <v>3.3893092683753308</v>
      </c>
      <c r="E6" s="888">
        <v>10.266971378175406</v>
      </c>
      <c r="F6" s="887">
        <v>3.941825068444571</v>
      </c>
    </row>
    <row r="7" spans="1:6" ht="12.95" customHeight="1" x14ac:dyDescent="0.2">
      <c r="A7" s="891">
        <v>1991</v>
      </c>
      <c r="B7" s="889">
        <v>44.779973147241009</v>
      </c>
      <c r="C7" s="888">
        <v>55.024283585094494</v>
      </c>
      <c r="D7" s="888">
        <v>3.3893092683753308</v>
      </c>
      <c r="E7" s="888">
        <v>10.266971378175404</v>
      </c>
      <c r="F7" s="887">
        <v>3.9418250684445701</v>
      </c>
    </row>
    <row r="8" spans="1:6" ht="12.95" customHeight="1" x14ac:dyDescent="0.2">
      <c r="A8" s="891">
        <v>1992</v>
      </c>
      <c r="B8" s="889">
        <v>44.779973147240995</v>
      </c>
      <c r="C8" s="888">
        <v>55.024283585094494</v>
      </c>
      <c r="D8" s="888">
        <v>3.3893092683753303</v>
      </c>
      <c r="E8" s="888">
        <v>10.266971378175402</v>
      </c>
      <c r="F8" s="887">
        <v>3.9418250684445697</v>
      </c>
    </row>
    <row r="9" spans="1:6" ht="12.95" customHeight="1" x14ac:dyDescent="0.2">
      <c r="A9" s="891">
        <v>1993</v>
      </c>
      <c r="B9" s="889">
        <v>44.779973147241009</v>
      </c>
      <c r="C9" s="888">
        <v>55.024283585094494</v>
      </c>
      <c r="D9" s="888">
        <v>3.3893092683753303</v>
      </c>
      <c r="E9" s="888">
        <v>10.266971378175402</v>
      </c>
      <c r="F9" s="887">
        <v>3.9418250684445693</v>
      </c>
    </row>
    <row r="10" spans="1:6" ht="12.95" customHeight="1" x14ac:dyDescent="0.2">
      <c r="A10" s="891">
        <v>1994</v>
      </c>
      <c r="B10" s="889">
        <v>44.779973147241016</v>
      </c>
      <c r="C10" s="888">
        <v>55.024283585094516</v>
      </c>
      <c r="D10" s="888">
        <v>3.3893092683753312</v>
      </c>
      <c r="E10" s="888">
        <v>10.266971378175404</v>
      </c>
      <c r="F10" s="887">
        <v>3.9418250684445701</v>
      </c>
    </row>
    <row r="11" spans="1:6" ht="12.95" customHeight="1" x14ac:dyDescent="0.2">
      <c r="A11" s="891">
        <v>1995</v>
      </c>
      <c r="B11" s="889">
        <v>44.779973147241009</v>
      </c>
      <c r="C11" s="888">
        <v>55.024283585094516</v>
      </c>
      <c r="D11" s="888">
        <v>3.3893092683753303</v>
      </c>
      <c r="E11" s="888">
        <v>10.266971378175402</v>
      </c>
      <c r="F11" s="887">
        <v>3.9418250684445697</v>
      </c>
    </row>
    <row r="12" spans="1:6" ht="12.95" customHeight="1" x14ac:dyDescent="0.2">
      <c r="A12" s="891">
        <v>1996</v>
      </c>
      <c r="B12" s="889">
        <v>44.780083085190498</v>
      </c>
      <c r="C12" s="888">
        <v>56.024239087508391</v>
      </c>
      <c r="D12" s="888">
        <v>3.3893781583078009</v>
      </c>
      <c r="E12" s="888">
        <v>10.267016001689999</v>
      </c>
      <c r="F12" s="887">
        <v>3.9418034504490311</v>
      </c>
    </row>
    <row r="13" spans="1:6" ht="12.95" customHeight="1" x14ac:dyDescent="0.2">
      <c r="A13" s="891">
        <v>1997</v>
      </c>
      <c r="B13" s="889">
        <v>43.789897772228706</v>
      </c>
      <c r="C13" s="888">
        <v>54.842553235819103</v>
      </c>
      <c r="D13" s="888">
        <v>3.2057021190152715</v>
      </c>
      <c r="E13" s="888">
        <v>9.8949858237530233</v>
      </c>
      <c r="F13" s="887">
        <v>3.8758164113593492</v>
      </c>
    </row>
    <row r="14" spans="1:6" ht="12.95" customHeight="1" x14ac:dyDescent="0.2">
      <c r="A14" s="891">
        <v>1998</v>
      </c>
      <c r="B14" s="889">
        <v>43.57356152933302</v>
      </c>
      <c r="C14" s="888">
        <v>54.490575011882818</v>
      </c>
      <c r="D14" s="888">
        <v>3.1954923236709698</v>
      </c>
      <c r="E14" s="888">
        <v>9.7003033987696607</v>
      </c>
      <c r="F14" s="887">
        <v>3.8797551599504709</v>
      </c>
    </row>
    <row r="15" spans="1:6" ht="12.95" customHeight="1" x14ac:dyDescent="0.2">
      <c r="A15" s="891">
        <v>1999</v>
      </c>
      <c r="B15" s="889">
        <v>39.715161648773496</v>
      </c>
      <c r="C15" s="888">
        <v>53.267457604998945</v>
      </c>
      <c r="D15" s="888">
        <v>3.2039387741332557</v>
      </c>
      <c r="E15" s="888">
        <v>9.1712859246352654</v>
      </c>
      <c r="F15" s="887">
        <v>3.0427967073752646</v>
      </c>
    </row>
    <row r="16" spans="1:6" ht="12.95" customHeight="1" x14ac:dyDescent="0.2">
      <c r="A16" s="891">
        <v>2000</v>
      </c>
      <c r="B16" s="889">
        <v>39.313715670242793</v>
      </c>
      <c r="C16" s="888">
        <v>54.239956179111111</v>
      </c>
      <c r="D16" s="888">
        <v>3.2206577692054004</v>
      </c>
      <c r="E16" s="888">
        <v>8.8299590701887105</v>
      </c>
      <c r="F16" s="887">
        <v>0.9806958642734942</v>
      </c>
    </row>
    <row r="17" spans="1:6" ht="12.95" customHeight="1" x14ac:dyDescent="0.2">
      <c r="A17" s="891">
        <v>2001</v>
      </c>
      <c r="B17" s="889">
        <v>32.469948788870504</v>
      </c>
      <c r="C17" s="888">
        <v>45.025637683588954</v>
      </c>
      <c r="D17" s="888">
        <v>2.6542707186861616</v>
      </c>
      <c r="E17" s="888">
        <v>7.3433250098780967</v>
      </c>
      <c r="F17" s="887">
        <v>0.27650468279552609</v>
      </c>
    </row>
    <row r="18" spans="1:6" ht="12.95" customHeight="1" x14ac:dyDescent="0.2">
      <c r="A18" s="891">
        <v>2002</v>
      </c>
      <c r="B18" s="889">
        <v>30.180673198581989</v>
      </c>
      <c r="C18" s="888">
        <v>42.053584281343319</v>
      </c>
      <c r="D18" s="888">
        <v>2.4566704747670474</v>
      </c>
      <c r="E18" s="888">
        <v>6.7452000904154392</v>
      </c>
      <c r="F18" s="887">
        <v>0.11793153275797034</v>
      </c>
    </row>
    <row r="19" spans="1:6" ht="12.95" customHeight="1" x14ac:dyDescent="0.2">
      <c r="A19" s="891">
        <v>2003</v>
      </c>
      <c r="B19" s="889">
        <v>29.353801490110779</v>
      </c>
      <c r="C19" s="888">
        <v>42.393291605619616</v>
      </c>
      <c r="D19" s="888">
        <v>2.4438564381160099</v>
      </c>
      <c r="E19" s="888">
        <v>6.7791446146618819</v>
      </c>
      <c r="F19" s="887">
        <v>0.11813460034561149</v>
      </c>
    </row>
    <row r="20" spans="1:6" ht="12.95" customHeight="1" x14ac:dyDescent="0.2">
      <c r="A20" s="891">
        <v>2004</v>
      </c>
      <c r="B20" s="889">
        <v>28.675984773213596</v>
      </c>
      <c r="C20" s="888">
        <v>42.4319925990185</v>
      </c>
      <c r="D20" s="888">
        <v>2.4124869824352095</v>
      </c>
      <c r="E20" s="888">
        <v>6.7868243766648595</v>
      </c>
      <c r="F20" s="887">
        <v>0.11824038247619699</v>
      </c>
    </row>
    <row r="21" spans="1:6" ht="12.95" customHeight="1" x14ac:dyDescent="0.2">
      <c r="A21" s="891">
        <v>2005</v>
      </c>
      <c r="B21" s="889">
        <v>26.81566769093147</v>
      </c>
      <c r="C21" s="888">
        <v>40.901313056980115</v>
      </c>
      <c r="D21" s="888">
        <v>2.2617538841878355</v>
      </c>
      <c r="E21" s="888">
        <v>6.3647816313434165</v>
      </c>
      <c r="F21" s="887">
        <v>6.8563250355199168E-2</v>
      </c>
    </row>
    <row r="22" spans="1:6" ht="12.95" customHeight="1" x14ac:dyDescent="0.2">
      <c r="A22" s="891">
        <v>2006</v>
      </c>
      <c r="B22" s="889">
        <v>24.366216926524409</v>
      </c>
      <c r="C22" s="888">
        <v>38.431605752689713</v>
      </c>
      <c r="D22" s="888">
        <v>2.0380044970799216</v>
      </c>
      <c r="E22" s="888">
        <v>5.8363363276762819</v>
      </c>
      <c r="F22" s="887">
        <v>1.9976381513708407E-2</v>
      </c>
    </row>
    <row r="23" spans="1:6" ht="12.95" customHeight="1" x14ac:dyDescent="0.2">
      <c r="A23" s="891">
        <v>2007</v>
      </c>
      <c r="B23" s="889">
        <v>22.62592028985819</v>
      </c>
      <c r="C23" s="888">
        <v>37.346028387598579</v>
      </c>
      <c r="D23" s="888">
        <v>1.907066679639809</v>
      </c>
      <c r="E23" s="888">
        <v>5.5470615419141867</v>
      </c>
      <c r="F23" s="887">
        <v>1.9983729438582388E-2</v>
      </c>
    </row>
    <row r="24" spans="1:6" ht="12.95" customHeight="1" x14ac:dyDescent="0.2">
      <c r="A24" s="891">
        <v>2008</v>
      </c>
      <c r="B24" s="889">
        <v>21.524981911985094</v>
      </c>
      <c r="C24" s="888">
        <v>36.857487955154589</v>
      </c>
      <c r="D24" s="888">
        <v>1.815366167354189</v>
      </c>
      <c r="E24" s="888">
        <v>5.4062915084577678</v>
      </c>
      <c r="F24" s="887">
        <v>1.9997176390130093E-2</v>
      </c>
    </row>
    <row r="25" spans="1:6" ht="12.95" customHeight="1" x14ac:dyDescent="0.2">
      <c r="A25" s="891">
        <v>2009</v>
      </c>
      <c r="B25" s="889">
        <v>20.20624263586156</v>
      </c>
      <c r="C25" s="888">
        <v>35.78074616551131</v>
      </c>
      <c r="D25" s="888">
        <v>1.6899462555444147</v>
      </c>
      <c r="E25" s="888">
        <v>5.1223362565623338</v>
      </c>
      <c r="F25" s="887">
        <v>1.999739023441276E-2</v>
      </c>
    </row>
    <row r="26" spans="1:6" ht="12.95" customHeight="1" x14ac:dyDescent="0.2">
      <c r="A26" s="890">
        <v>2010</v>
      </c>
      <c r="B26" s="889">
        <v>19.896782585644367</v>
      </c>
      <c r="C26" s="888">
        <v>34.184541350447354</v>
      </c>
      <c r="D26" s="888">
        <v>1.6019204905643372</v>
      </c>
      <c r="E26" s="888">
        <v>4.9893608947119592</v>
      </c>
      <c r="F26" s="887">
        <v>1.9991032455254562E-2</v>
      </c>
    </row>
    <row r="27" spans="1:6" ht="12.95" customHeight="1" x14ac:dyDescent="0.2">
      <c r="A27" s="891">
        <v>2011</v>
      </c>
      <c r="B27" s="889">
        <v>19.70279276371026</v>
      </c>
      <c r="C27" s="888">
        <v>33.3480690798051</v>
      </c>
      <c r="D27" s="888">
        <v>1.5510463484345043</v>
      </c>
      <c r="E27" s="888">
        <v>4.852624352047525</v>
      </c>
      <c r="F27" s="887">
        <v>1.9989237348836463E-2</v>
      </c>
    </row>
    <row r="28" spans="1:6" ht="12.95" customHeight="1" x14ac:dyDescent="0.2">
      <c r="A28" s="890">
        <v>2012</v>
      </c>
      <c r="B28" s="889">
        <v>20.364799034205099</v>
      </c>
      <c r="C28" s="888">
        <v>32.954433870905106</v>
      </c>
      <c r="D28" s="888">
        <v>1.4914323891954695</v>
      </c>
      <c r="E28" s="888">
        <v>4.8126186256220498</v>
      </c>
      <c r="F28" s="887">
        <v>1.9988913362133796E-2</v>
      </c>
    </row>
    <row r="29" spans="1:6" ht="12.95" customHeight="1" x14ac:dyDescent="0.2">
      <c r="A29" s="891">
        <v>2013</v>
      </c>
      <c r="B29" s="889">
        <v>20.171019922687361</v>
      </c>
      <c r="C29" s="888">
        <v>32.351522329470278</v>
      </c>
      <c r="D29" s="888">
        <v>1.5020601208008342</v>
      </c>
      <c r="E29" s="888">
        <v>4.832880566017443</v>
      </c>
      <c r="F29" s="887">
        <v>1.9985594712707045E-2</v>
      </c>
    </row>
    <row r="30" spans="1:6" ht="12.75" x14ac:dyDescent="0.2">
      <c r="A30" s="890">
        <v>2014</v>
      </c>
      <c r="B30" s="889">
        <v>17.028468933752503</v>
      </c>
      <c r="C30" s="888">
        <v>28.421808037787205</v>
      </c>
      <c r="D30" s="888">
        <v>1.3178495501347105</v>
      </c>
      <c r="E30" s="888">
        <v>4.1942362202181904</v>
      </c>
      <c r="F30" s="887">
        <v>1.9992524007642808E-2</v>
      </c>
    </row>
    <row r="31" spans="1:6" ht="12.75" x14ac:dyDescent="0.2">
      <c r="A31" s="891">
        <v>2015</v>
      </c>
      <c r="B31" s="889">
        <v>15.384269740721477</v>
      </c>
      <c r="C31" s="888">
        <v>24.911320384323066</v>
      </c>
      <c r="D31" s="888">
        <v>1.122114958344858</v>
      </c>
      <c r="E31" s="888">
        <v>3.6505567052936847</v>
      </c>
      <c r="F31" s="887">
        <v>2.001145932278027E-2</v>
      </c>
    </row>
    <row r="32" spans="1:6" ht="12.75" x14ac:dyDescent="0.2">
      <c r="A32" s="890">
        <v>2016</v>
      </c>
      <c r="B32" s="889">
        <v>15.201753312324541</v>
      </c>
      <c r="C32" s="888">
        <v>23.260368004134367</v>
      </c>
      <c r="D32" s="888">
        <v>1.0526627450778125</v>
      </c>
      <c r="E32" s="888">
        <v>3.480009454317619</v>
      </c>
      <c r="F32" s="887">
        <v>1.9965560559423248E-2</v>
      </c>
    </row>
    <row r="33" spans="1:6" ht="12.75" x14ac:dyDescent="0.2">
      <c r="A33" s="890">
        <v>2017</v>
      </c>
      <c r="B33" s="889">
        <v>15.831489267747571</v>
      </c>
      <c r="C33" s="888">
        <v>22.592733234544493</v>
      </c>
      <c r="D33" s="888">
        <v>1.0447279817658848</v>
      </c>
      <c r="E33" s="888">
        <v>3.4434488071351854</v>
      </c>
      <c r="F33" s="887">
        <v>1.9905955078310885E-2</v>
      </c>
    </row>
    <row r="34" spans="1:6" ht="12.75" x14ac:dyDescent="0.2">
      <c r="A34" s="890">
        <v>2018</v>
      </c>
      <c r="B34" s="889">
        <v>16.726119519230895</v>
      </c>
      <c r="C34" s="888">
        <v>22.991964765871092</v>
      </c>
      <c r="D34" s="888">
        <v>1.06769805450396</v>
      </c>
      <c r="E34" s="888">
        <v>3.5947725262476991</v>
      </c>
      <c r="F34" s="887">
        <v>1.9976677190055896E-2</v>
      </c>
    </row>
    <row r="35" spans="1:6" ht="12.75" x14ac:dyDescent="0.2">
      <c r="A35" s="890">
        <v>2019</v>
      </c>
      <c r="B35" s="889">
        <v>13.351699490297705</v>
      </c>
      <c r="C35" s="888">
        <v>19.658131699388512</v>
      </c>
      <c r="D35" s="888">
        <v>0.76168050252846142</v>
      </c>
      <c r="E35" s="888">
        <v>2.9396519256148315</v>
      </c>
      <c r="F35" s="887">
        <v>1.9976875072315513E-2</v>
      </c>
    </row>
    <row r="36" spans="1:6" ht="12.75" x14ac:dyDescent="0.2">
      <c r="A36" s="890">
        <v>2020</v>
      </c>
      <c r="B36" s="889">
        <v>11.256509570429373</v>
      </c>
      <c r="C36" s="888">
        <v>17.229835959585248</v>
      </c>
      <c r="D36" s="888">
        <v>0.56691330035957443</v>
      </c>
      <c r="E36" s="888">
        <v>2.5600665001895231</v>
      </c>
      <c r="F36" s="887">
        <v>1.9968395429354347E-2</v>
      </c>
    </row>
    <row r="37" spans="1:6" x14ac:dyDescent="0.2">
      <c r="A37" s="886"/>
      <c r="B37" s="886"/>
      <c r="C37" s="861"/>
      <c r="D37" s="861"/>
      <c r="E37" s="861"/>
      <c r="F37" s="885"/>
    </row>
    <row r="38" spans="1:6" x14ac:dyDescent="0.2">
      <c r="A38" s="884" t="s">
        <v>1368</v>
      </c>
    </row>
  </sheetData>
  <mergeCells count="1">
    <mergeCell ref="A1:D1"/>
  </mergeCells>
  <hyperlinks>
    <hyperlink ref="A1" location="Contents!A1" display="To table of contents" xr:uid="{1D5CB4F2-A6E1-47CE-97EF-41995AD1A91C}"/>
  </hyperlinks>
  <pageMargins left="0.52" right="0.31" top="0.61" bottom="0.61" header="0.5" footer="0.5"/>
  <pageSetup paperSize="9" orientation="landscape" r:id="rId1"/>
  <headerFooter alignWithMargins="0"/>
  <customProperties>
    <customPr name="EpmWorksheetKeyString_GUID" r:id="rId2"/>
  </customPropertie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1D99-442D-4587-BB43-80E90D67D3F1}">
  <sheetPr codeName="Blad62">
    <tabColor theme="4" tint="0.79998168889431442"/>
  </sheetPr>
  <dimension ref="A1:D7"/>
  <sheetViews>
    <sheetView zoomScale="80" zoomScaleNormal="80" workbookViewId="0">
      <selection activeCell="B7" sqref="B7:J7"/>
    </sheetView>
  </sheetViews>
  <sheetFormatPr defaultColWidth="10.6640625" defaultRowHeight="12.75" x14ac:dyDescent="0.2"/>
  <cols>
    <col min="1" max="1" width="19.33203125" style="26" customWidth="1"/>
    <col min="2" max="2" width="19.83203125" style="26" customWidth="1"/>
    <col min="3" max="3" width="18.83203125" style="26" customWidth="1"/>
    <col min="4" max="16384" width="10.6640625" style="26"/>
  </cols>
  <sheetData>
    <row r="1" spans="1:4" ht="27.75" customHeight="1" x14ac:dyDescent="0.2">
      <c r="A1" s="1402" t="s">
        <v>2</v>
      </c>
      <c r="B1" s="1402"/>
      <c r="C1" s="1402"/>
      <c r="D1" s="1402"/>
    </row>
    <row r="2" spans="1:4" ht="21" x14ac:dyDescent="0.35">
      <c r="A2" s="484" t="s">
        <v>1369</v>
      </c>
    </row>
    <row r="3" spans="1:4" x14ac:dyDescent="0.2">
      <c r="A3" s="628" t="s">
        <v>1238</v>
      </c>
      <c r="B3" s="906" t="s">
        <v>1370</v>
      </c>
      <c r="C3" s="629" t="s">
        <v>1251</v>
      </c>
    </row>
    <row r="4" spans="1:4" x14ac:dyDescent="0.2">
      <c r="A4" s="630"/>
      <c r="B4" s="898" t="s">
        <v>1371</v>
      </c>
      <c r="C4" s="629"/>
    </row>
    <row r="5" spans="1:4" x14ac:dyDescent="0.2">
      <c r="A5" s="631" t="s">
        <v>1366</v>
      </c>
      <c r="B5" s="632">
        <v>0.223</v>
      </c>
      <c r="C5" s="633">
        <v>1.784</v>
      </c>
    </row>
    <row r="6" spans="1:4" x14ac:dyDescent="0.2">
      <c r="A6" s="905" t="s">
        <v>1365</v>
      </c>
      <c r="B6" s="904">
        <v>0.253</v>
      </c>
      <c r="C6" s="903"/>
    </row>
    <row r="7" spans="1:4" x14ac:dyDescent="0.2">
      <c r="A7" s="622" t="s">
        <v>1372</v>
      </c>
    </row>
  </sheetData>
  <mergeCells count="1">
    <mergeCell ref="A1:D1"/>
  </mergeCells>
  <hyperlinks>
    <hyperlink ref="A1" location="Contents!A1" display="To table of contents" xr:uid="{71D82FC9-7FF0-41E2-AB98-3F9DC7332A91}"/>
  </hyperlinks>
  <pageMargins left="0.7" right="0.7" top="0.75" bottom="0.75" header="0.3" footer="0.3"/>
  <customProperties>
    <customPr name="EpmWorksheetKeyString_GUID" r:id="rId1"/>
  </customPropertie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1B30-7E4D-4FA3-B2D6-03581C4262F9}">
  <sheetPr codeName="Blad63">
    <tabColor theme="4" tint="0.79998168889431442"/>
  </sheetPr>
  <dimension ref="A1:E37"/>
  <sheetViews>
    <sheetView zoomScale="75" zoomScaleNormal="75" workbookViewId="0">
      <selection activeCell="B7" sqref="B7:J7"/>
    </sheetView>
  </sheetViews>
  <sheetFormatPr defaultColWidth="10.6640625" defaultRowHeight="12.75" x14ac:dyDescent="0.2"/>
  <cols>
    <col min="1" max="1" width="17.5" style="26" customWidth="1"/>
    <col min="2" max="4" width="16" style="26" customWidth="1"/>
    <col min="5" max="16384" width="10.6640625" style="26"/>
  </cols>
  <sheetData>
    <row r="1" spans="1:5" ht="33" customHeight="1" x14ac:dyDescent="0.2">
      <c r="A1" s="1402" t="s">
        <v>2</v>
      </c>
      <c r="B1" s="1402"/>
      <c r="C1" s="1402"/>
      <c r="D1" s="1402"/>
    </row>
    <row r="2" spans="1:5" ht="20.25" x14ac:dyDescent="0.3">
      <c r="A2" s="902" t="s">
        <v>1373</v>
      </c>
      <c r="E2" s="611"/>
    </row>
    <row r="3" spans="1:5" ht="14.25" x14ac:dyDescent="0.2">
      <c r="A3" s="918" t="s">
        <v>1374</v>
      </c>
      <c r="B3" s="1497" t="s">
        <v>1375</v>
      </c>
      <c r="C3" s="1497"/>
      <c r="D3" s="917" t="s">
        <v>332</v>
      </c>
    </row>
    <row r="4" spans="1:5" x14ac:dyDescent="0.2">
      <c r="B4" s="916" t="s">
        <v>1376</v>
      </c>
      <c r="C4" s="916" t="s">
        <v>1377</v>
      </c>
      <c r="D4" s="915" t="s">
        <v>1376</v>
      </c>
    </row>
    <row r="5" spans="1:5" x14ac:dyDescent="0.2">
      <c r="A5" s="912"/>
      <c r="B5" s="914" t="s">
        <v>187</v>
      </c>
      <c r="C5" s="912"/>
      <c r="D5" s="911"/>
    </row>
    <row r="6" spans="1:5" x14ac:dyDescent="0.2">
      <c r="A6" s="912"/>
      <c r="B6" s="913"/>
      <c r="C6" s="912"/>
      <c r="D6" s="911"/>
    </row>
    <row r="7" spans="1:5" x14ac:dyDescent="0.2">
      <c r="A7" s="909">
        <v>1990</v>
      </c>
      <c r="B7" s="908">
        <v>0.48</v>
      </c>
      <c r="C7" s="908">
        <v>1</v>
      </c>
      <c r="D7" s="907">
        <v>0.77669902912621369</v>
      </c>
    </row>
    <row r="8" spans="1:5" x14ac:dyDescent="0.2">
      <c r="A8" s="909">
        <v>1991</v>
      </c>
      <c r="B8" s="908">
        <v>0.42</v>
      </c>
      <c r="C8" s="908">
        <v>1</v>
      </c>
      <c r="D8" s="907">
        <v>0.77669902912621369</v>
      </c>
    </row>
    <row r="9" spans="1:5" x14ac:dyDescent="0.2">
      <c r="A9" s="909">
        <v>1992</v>
      </c>
      <c r="B9" s="908">
        <v>0.38</v>
      </c>
      <c r="C9" s="908">
        <v>1</v>
      </c>
      <c r="D9" s="907">
        <v>0.77669902912621369</v>
      </c>
    </row>
    <row r="10" spans="1:5" x14ac:dyDescent="0.2">
      <c r="A10" s="909">
        <v>1993</v>
      </c>
      <c r="B10" s="908">
        <v>0.32</v>
      </c>
      <c r="C10" s="908">
        <v>1</v>
      </c>
      <c r="D10" s="907">
        <v>0.77669902912621369</v>
      </c>
    </row>
    <row r="11" spans="1:5" x14ac:dyDescent="0.2">
      <c r="A11" s="909">
        <v>1994</v>
      </c>
      <c r="B11" s="908">
        <v>0.26</v>
      </c>
      <c r="C11" s="908">
        <v>1</v>
      </c>
      <c r="D11" s="907">
        <v>0.77669902912621369</v>
      </c>
    </row>
    <row r="12" spans="1:5" x14ac:dyDescent="0.2">
      <c r="A12" s="909">
        <v>1995</v>
      </c>
      <c r="B12" s="910">
        <v>0.2</v>
      </c>
      <c r="C12" s="908">
        <v>1</v>
      </c>
      <c r="D12" s="907">
        <v>0.77669902912621369</v>
      </c>
    </row>
    <row r="13" spans="1:5" x14ac:dyDescent="0.2">
      <c r="A13" s="909">
        <v>1996</v>
      </c>
      <c r="B13" s="908">
        <v>0.14000000000000001</v>
      </c>
      <c r="C13" s="908">
        <v>1</v>
      </c>
      <c r="D13" s="907">
        <v>0.77669902912621369</v>
      </c>
    </row>
    <row r="14" spans="1:5" x14ac:dyDescent="0.2">
      <c r="A14" s="909">
        <v>1997</v>
      </c>
      <c r="B14" s="908">
        <v>0.14000000000000001</v>
      </c>
      <c r="C14" s="908">
        <v>1</v>
      </c>
      <c r="D14" s="907">
        <v>0.77669902912621369</v>
      </c>
    </row>
    <row r="15" spans="1:5" x14ac:dyDescent="0.2">
      <c r="A15" s="909">
        <v>1998</v>
      </c>
      <c r="B15" s="908">
        <v>0.14000000000000001</v>
      </c>
      <c r="C15" s="908">
        <v>1</v>
      </c>
      <c r="D15" s="907">
        <v>0.77669902912621369</v>
      </c>
    </row>
    <row r="16" spans="1:5" x14ac:dyDescent="0.2">
      <c r="A16" s="909">
        <v>1999</v>
      </c>
      <c r="B16" s="908">
        <v>0.14000000000000001</v>
      </c>
      <c r="C16" s="908">
        <v>1</v>
      </c>
      <c r="D16" s="907">
        <v>0.77669902912621369</v>
      </c>
    </row>
    <row r="17" spans="1:4" x14ac:dyDescent="0.2">
      <c r="A17" s="909">
        <v>2000</v>
      </c>
      <c r="B17" s="908">
        <v>0.14000000000000001</v>
      </c>
      <c r="C17" s="908">
        <v>1</v>
      </c>
      <c r="D17" s="907">
        <v>0.77669902912621369</v>
      </c>
    </row>
    <row r="18" spans="1:4" x14ac:dyDescent="0.2">
      <c r="A18" s="909">
        <v>2001</v>
      </c>
      <c r="B18" s="910">
        <v>0.1</v>
      </c>
      <c r="C18" s="908">
        <v>1</v>
      </c>
      <c r="D18" s="907">
        <v>0.77669902912621369</v>
      </c>
    </row>
    <row r="19" spans="1:4" x14ac:dyDescent="0.2">
      <c r="A19" s="909">
        <v>2002</v>
      </c>
      <c r="B19" s="908">
        <v>0.12</v>
      </c>
      <c r="C19" s="908">
        <v>1</v>
      </c>
      <c r="D19" s="907">
        <v>0.77669902912621369</v>
      </c>
    </row>
    <row r="20" spans="1:4" x14ac:dyDescent="0.2">
      <c r="A20" s="909">
        <v>2003</v>
      </c>
      <c r="B20" s="908">
        <v>0.06</v>
      </c>
      <c r="C20" s="908">
        <v>1</v>
      </c>
      <c r="D20" s="907">
        <v>0.77669902912621369</v>
      </c>
    </row>
    <row r="21" spans="1:4" x14ac:dyDescent="0.2">
      <c r="A21" s="909">
        <v>2004</v>
      </c>
      <c r="B21" s="908">
        <v>0.06</v>
      </c>
      <c r="C21" s="908">
        <v>1</v>
      </c>
      <c r="D21" s="907">
        <v>0.77669902912621369</v>
      </c>
    </row>
    <row r="22" spans="1:4" x14ac:dyDescent="0.2">
      <c r="A22" s="909">
        <v>2005</v>
      </c>
      <c r="B22" s="908">
        <v>0.04</v>
      </c>
      <c r="C22" s="908">
        <v>1</v>
      </c>
      <c r="D22" s="907">
        <v>0.77669902912621369</v>
      </c>
    </row>
    <row r="23" spans="1:4" x14ac:dyDescent="0.2">
      <c r="A23" s="909">
        <v>2006</v>
      </c>
      <c r="B23" s="908">
        <v>0.04</v>
      </c>
      <c r="C23" s="908">
        <v>1</v>
      </c>
      <c r="D23" s="907">
        <v>0.77669902912621369</v>
      </c>
    </row>
    <row r="24" spans="1:4" x14ac:dyDescent="0.2">
      <c r="A24" s="909">
        <v>2007</v>
      </c>
      <c r="B24" s="908">
        <v>0.04</v>
      </c>
      <c r="C24" s="908">
        <v>1</v>
      </c>
      <c r="D24" s="907">
        <v>0.77669902912621369</v>
      </c>
    </row>
    <row r="25" spans="1:4" x14ac:dyDescent="0.2">
      <c r="A25" s="909">
        <v>2008</v>
      </c>
      <c r="B25" s="908">
        <v>0.02</v>
      </c>
      <c r="C25" s="908">
        <v>1</v>
      </c>
      <c r="D25" s="907">
        <v>0.77669902912621369</v>
      </c>
    </row>
    <row r="26" spans="1:4" x14ac:dyDescent="0.2">
      <c r="A26" s="909">
        <v>2009</v>
      </c>
      <c r="B26" s="908">
        <v>0.02</v>
      </c>
      <c r="C26" s="908">
        <v>1</v>
      </c>
      <c r="D26" s="907">
        <v>0.77669902912621369</v>
      </c>
    </row>
    <row r="27" spans="1:4" x14ac:dyDescent="0.2">
      <c r="A27" s="909">
        <v>2010</v>
      </c>
      <c r="B27" s="908">
        <v>0.02</v>
      </c>
      <c r="C27" s="908">
        <v>1</v>
      </c>
      <c r="D27" s="907">
        <v>0.77669902912621369</v>
      </c>
    </row>
    <row r="28" spans="1:4" x14ac:dyDescent="0.2">
      <c r="A28" s="909">
        <v>2011</v>
      </c>
      <c r="B28" s="908">
        <v>0.02</v>
      </c>
      <c r="C28" s="908">
        <v>1</v>
      </c>
      <c r="D28" s="907">
        <v>0.77669902912621369</v>
      </c>
    </row>
    <row r="29" spans="1:4" x14ac:dyDescent="0.2">
      <c r="A29" s="909">
        <v>2012</v>
      </c>
      <c r="B29" s="908">
        <v>0.02</v>
      </c>
      <c r="C29" s="908">
        <v>1</v>
      </c>
      <c r="D29" s="907">
        <v>0.77669902912621369</v>
      </c>
    </row>
    <row r="30" spans="1:4" x14ac:dyDescent="0.2">
      <c r="A30" s="909">
        <v>2013</v>
      </c>
      <c r="B30" s="908">
        <v>0.02</v>
      </c>
      <c r="C30" s="908">
        <v>1</v>
      </c>
      <c r="D30" s="907">
        <v>0.77669902912621369</v>
      </c>
    </row>
    <row r="31" spans="1:4" x14ac:dyDescent="0.2">
      <c r="A31" s="909">
        <v>2014</v>
      </c>
      <c r="B31" s="908">
        <v>0.02</v>
      </c>
      <c r="C31" s="908">
        <v>1</v>
      </c>
      <c r="D31" s="907">
        <v>0.77669902912621369</v>
      </c>
    </row>
    <row r="32" spans="1:4" x14ac:dyDescent="0.2">
      <c r="A32" s="909">
        <v>2015</v>
      </c>
      <c r="B32" s="908">
        <v>0.02</v>
      </c>
      <c r="C32" s="908">
        <v>1</v>
      </c>
      <c r="D32" s="907">
        <v>0.77669902912621369</v>
      </c>
    </row>
    <row r="33" spans="1:4" x14ac:dyDescent="0.2">
      <c r="A33" s="909">
        <v>2016</v>
      </c>
      <c r="B33" s="908">
        <v>0.02</v>
      </c>
      <c r="C33" s="908">
        <v>1</v>
      </c>
      <c r="D33" s="907">
        <v>0.77669902912621402</v>
      </c>
    </row>
    <row r="34" spans="1:4" x14ac:dyDescent="0.2">
      <c r="A34" s="909">
        <v>2017</v>
      </c>
      <c r="B34" s="908">
        <v>0.02</v>
      </c>
      <c r="C34" s="908">
        <v>1</v>
      </c>
      <c r="D34" s="907">
        <v>0.77669902912621402</v>
      </c>
    </row>
    <row r="35" spans="1:4" x14ac:dyDescent="0.2">
      <c r="A35" s="909">
        <v>2018</v>
      </c>
      <c r="B35" s="908">
        <v>0.02</v>
      </c>
      <c r="C35" s="908">
        <v>1</v>
      </c>
      <c r="D35" s="907">
        <v>0.77669902912621402</v>
      </c>
    </row>
    <row r="36" spans="1:4" x14ac:dyDescent="0.2">
      <c r="A36" s="909">
        <v>2019</v>
      </c>
      <c r="B36" s="908">
        <v>0.02</v>
      </c>
      <c r="C36" s="908">
        <v>1</v>
      </c>
      <c r="D36" s="907">
        <v>0.77669902912621402</v>
      </c>
    </row>
    <row r="37" spans="1:4" x14ac:dyDescent="0.2">
      <c r="A37" s="909">
        <v>2020</v>
      </c>
      <c r="B37" s="908">
        <v>0.02</v>
      </c>
      <c r="C37" s="908">
        <v>1</v>
      </c>
      <c r="D37" s="907">
        <v>0.77669902912621402</v>
      </c>
    </row>
  </sheetData>
  <mergeCells count="2">
    <mergeCell ref="B3:C3"/>
    <mergeCell ref="A1:D1"/>
  </mergeCells>
  <hyperlinks>
    <hyperlink ref="A1" location="Contents!A1" display="To table of contents" xr:uid="{5C8C079E-38D3-4BA3-9274-CC0F32E96C33}"/>
  </hyperlinks>
  <pageMargins left="0.7" right="0.7" top="0.75" bottom="0.75" header="0.3" footer="0.3"/>
  <pageSetup paperSize="9" orientation="portrait" horizontalDpi="300" verticalDpi="300" r:id="rId1"/>
  <customProperties>
    <customPr name="EpmWorksheetKeyString_GU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4688-AAC9-4896-A9CA-7C2C964BC80E}">
  <sheetPr codeName="Blad64">
    <tabColor theme="4" tint="0.79998168889431442"/>
    <pageSetUpPr fitToPage="1"/>
  </sheetPr>
  <dimension ref="A1:N73"/>
  <sheetViews>
    <sheetView zoomScale="75" workbookViewId="0">
      <selection activeCell="B7" sqref="B7:J7"/>
    </sheetView>
  </sheetViews>
  <sheetFormatPr defaultColWidth="10.6640625" defaultRowHeight="12.75" x14ac:dyDescent="0.2"/>
  <cols>
    <col min="1" max="1" width="10.6640625" style="26"/>
    <col min="2" max="8" width="14.83203125" style="26" customWidth="1"/>
    <col min="9" max="11" width="15.5" style="26" customWidth="1"/>
    <col min="12" max="16384" width="10.6640625" style="26"/>
  </cols>
  <sheetData>
    <row r="1" spans="1:14" ht="36.75" customHeight="1" x14ac:dyDescent="0.2">
      <c r="A1" s="1402" t="s">
        <v>2</v>
      </c>
      <c r="B1" s="1402"/>
      <c r="C1" s="1402"/>
      <c r="D1" s="1402"/>
    </row>
    <row r="2" spans="1:14" ht="20.25" x14ac:dyDescent="0.3">
      <c r="A2" s="482" t="s">
        <v>1386</v>
      </c>
    </row>
    <row r="3" spans="1:14" ht="15" x14ac:dyDescent="0.25">
      <c r="A3" s="634"/>
      <c r="B3" s="635" t="s">
        <v>1387</v>
      </c>
      <c r="C3" s="1498" t="s">
        <v>1388</v>
      </c>
      <c r="D3" s="1499"/>
      <c r="E3" s="1498" t="s">
        <v>1389</v>
      </c>
      <c r="F3" s="1500"/>
      <c r="G3" s="1499"/>
      <c r="H3" s="1498" t="s">
        <v>1390</v>
      </c>
      <c r="I3" s="1499"/>
      <c r="J3" s="594" t="s">
        <v>1391</v>
      </c>
      <c r="K3" s="1501" t="s">
        <v>1392</v>
      </c>
      <c r="L3" s="1502"/>
      <c r="M3" s="1503"/>
    </row>
    <row r="4" spans="1:14" x14ac:dyDescent="0.2">
      <c r="A4" s="713"/>
      <c r="B4" s="923"/>
      <c r="C4" s="719" t="s">
        <v>116</v>
      </c>
      <c r="D4" s="720" t="s">
        <v>161</v>
      </c>
      <c r="E4" s="719" t="s">
        <v>116</v>
      </c>
      <c r="F4" s="720" t="s">
        <v>161</v>
      </c>
      <c r="G4" s="720" t="s">
        <v>17</v>
      </c>
      <c r="H4" s="719" t="s">
        <v>161</v>
      </c>
      <c r="I4" s="720" t="s">
        <v>17</v>
      </c>
      <c r="J4" s="719" t="s">
        <v>116</v>
      </c>
      <c r="K4" s="798" t="s">
        <v>116</v>
      </c>
      <c r="L4" s="800" t="s">
        <v>161</v>
      </c>
      <c r="M4" s="799" t="s">
        <v>17</v>
      </c>
      <c r="N4" s="922"/>
    </row>
    <row r="5" spans="1:14" x14ac:dyDescent="0.2">
      <c r="A5" s="68"/>
      <c r="B5" s="600" t="s">
        <v>1048</v>
      </c>
      <c r="C5" s="707"/>
      <c r="D5" s="707"/>
      <c r="E5" s="707"/>
      <c r="F5" s="707"/>
      <c r="G5" s="707"/>
      <c r="H5" s="707"/>
      <c r="I5" s="707"/>
      <c r="J5" s="707"/>
      <c r="M5" s="71"/>
    </row>
    <row r="6" spans="1:14" x14ac:dyDescent="0.2">
      <c r="A6" s="63"/>
      <c r="B6" s="62"/>
      <c r="N6" s="62"/>
    </row>
    <row r="7" spans="1:14" x14ac:dyDescent="0.2">
      <c r="A7" s="604">
        <v>1990</v>
      </c>
      <c r="B7" s="816">
        <v>917.15296655855934</v>
      </c>
      <c r="C7" s="815">
        <v>1.3253743541218084</v>
      </c>
      <c r="D7" s="815">
        <v>346.04651162790697</v>
      </c>
      <c r="E7" s="815">
        <v>1.9361923062345023</v>
      </c>
      <c r="F7" s="815">
        <v>448.252508932301</v>
      </c>
      <c r="G7" s="815">
        <v>6.8563959026552821</v>
      </c>
      <c r="H7" s="815">
        <v>36.797452658336105</v>
      </c>
      <c r="I7" s="815">
        <v>10.092830082416999</v>
      </c>
      <c r="J7" s="815">
        <v>10.882034242551464</v>
      </c>
      <c r="K7" s="815">
        <v>3.903593969420446</v>
      </c>
      <c r="L7" s="815">
        <v>34.238689011919988</v>
      </c>
      <c r="M7" s="815">
        <v>16.821383470694997</v>
      </c>
      <c r="N7" s="920"/>
    </row>
    <row r="8" spans="1:14" x14ac:dyDescent="0.2">
      <c r="A8" s="604">
        <v>1991</v>
      </c>
      <c r="B8" s="816">
        <v>929.80354790650586</v>
      </c>
      <c r="C8" s="815">
        <v>1.6135738331482958</v>
      </c>
      <c r="D8" s="815">
        <v>334.41860465116281</v>
      </c>
      <c r="E8" s="815">
        <v>2.3584632177362588</v>
      </c>
      <c r="F8" s="815">
        <v>451.12899562063694</v>
      </c>
      <c r="G8" s="815">
        <v>8.40395559827585</v>
      </c>
      <c r="H8" s="815">
        <v>42.503369440715282</v>
      </c>
      <c r="I8" s="815">
        <v>12.431886979697996</v>
      </c>
      <c r="J8" s="815">
        <v>13.30141841498838</v>
      </c>
      <c r="K8" s="815">
        <v>4.7665299757142972</v>
      </c>
      <c r="L8" s="815">
        <v>38.15693854159985</v>
      </c>
      <c r="M8" s="815">
        <v>20.719811632829998</v>
      </c>
      <c r="N8" s="920"/>
    </row>
    <row r="9" spans="1:14" x14ac:dyDescent="0.2">
      <c r="A9" s="604">
        <v>1992</v>
      </c>
      <c r="B9" s="816">
        <v>939.73316508528137</v>
      </c>
      <c r="C9" s="815">
        <v>1.8688537777584868</v>
      </c>
      <c r="D9" s="815">
        <v>329.767441860465</v>
      </c>
      <c r="E9" s="815">
        <v>2.7102648084315444</v>
      </c>
      <c r="F9" s="815">
        <v>445.85543669202178</v>
      </c>
      <c r="G9" s="815">
        <v>9.7780458672897019</v>
      </c>
      <c r="H9" s="815">
        <v>47.749987963437832</v>
      </c>
      <c r="I9" s="815">
        <v>14.652416384550001</v>
      </c>
      <c r="J9" s="815">
        <v>15.462753825348626</v>
      </c>
      <c r="K9" s="815">
        <v>5.5359449608042661</v>
      </c>
      <c r="L9" s="815">
        <v>41.931324970924017</v>
      </c>
      <c r="M9" s="815">
        <v>24.420693974250014</v>
      </c>
      <c r="N9" s="920"/>
    </row>
    <row r="10" spans="1:14" x14ac:dyDescent="0.2">
      <c r="A10" s="604">
        <v>1993</v>
      </c>
      <c r="B10" s="816">
        <v>966.45121089761847</v>
      </c>
      <c r="C10" s="815">
        <v>2.1088215122819278</v>
      </c>
      <c r="D10" s="815">
        <v>329.76744186046506</v>
      </c>
      <c r="E10" s="815">
        <v>2.9817894732807559</v>
      </c>
      <c r="F10" s="815">
        <v>454.48489675702871</v>
      </c>
      <c r="G10" s="815">
        <v>10.829127882727798</v>
      </c>
      <c r="H10" s="815">
        <v>52.540215183473435</v>
      </c>
      <c r="I10" s="815">
        <v>16.711617102975001</v>
      </c>
      <c r="J10" s="815">
        <v>17.497947250172867</v>
      </c>
      <c r="K10" s="815">
        <v>6.2599067303731406</v>
      </c>
      <c r="L10" s="815">
        <v>45.416751973214737</v>
      </c>
      <c r="M10" s="815">
        <v>27.852695171625001</v>
      </c>
      <c r="N10" s="920"/>
    </row>
    <row r="11" spans="1:14" x14ac:dyDescent="0.2">
      <c r="A11" s="604">
        <v>1994</v>
      </c>
      <c r="B11" s="816">
        <v>1003.2012301537245</v>
      </c>
      <c r="C11" s="815">
        <v>2.3073456886539079</v>
      </c>
      <c r="D11" s="815">
        <v>329.76744186046506</v>
      </c>
      <c r="E11" s="815">
        <v>3.4579461104792966</v>
      </c>
      <c r="F11" s="815">
        <v>475.57913247148952</v>
      </c>
      <c r="G11" s="815">
        <v>12.690884248647544</v>
      </c>
      <c r="H11" s="815">
        <v>56.25155308692635</v>
      </c>
      <c r="I11" s="815">
        <v>18.535858201530004</v>
      </c>
      <c r="J11" s="815">
        <v>19.184511070896423</v>
      </c>
      <c r="K11" s="815">
        <v>6.8586244500682145</v>
      </c>
      <c r="L11" s="815">
        <v>47.674835962018285</v>
      </c>
      <c r="M11" s="815">
        <v>30.893097002549993</v>
      </c>
      <c r="N11" s="920"/>
    </row>
    <row r="12" spans="1:14" x14ac:dyDescent="0.2">
      <c r="A12" s="604">
        <v>1995</v>
      </c>
      <c r="B12" s="816">
        <v>1037.9192220481634</v>
      </c>
      <c r="C12" s="815">
        <v>2.4850047528022747</v>
      </c>
      <c r="D12" s="815">
        <v>350.69767441860461</v>
      </c>
      <c r="E12" s="815">
        <v>3.7038094111721707</v>
      </c>
      <c r="F12" s="815">
        <v>479.41444805593648</v>
      </c>
      <c r="G12" s="815">
        <v>13.324836035076622</v>
      </c>
      <c r="H12" s="815">
        <v>58.486864357276247</v>
      </c>
      <c r="I12" s="815">
        <v>19.614577087943999</v>
      </c>
      <c r="J12" s="815">
        <v>20.690563332412673</v>
      </c>
      <c r="K12" s="815">
        <v>7.3921618397633599</v>
      </c>
      <c r="L12" s="815">
        <v>49.418320943934937</v>
      </c>
      <c r="M12" s="815">
        <v>32.690961813239994</v>
      </c>
      <c r="N12" s="920"/>
    </row>
    <row r="13" spans="1:14" x14ac:dyDescent="0.2">
      <c r="A13" s="604">
        <v>1996</v>
      </c>
      <c r="B13" s="816">
        <v>1053.6601902482216</v>
      </c>
      <c r="C13" s="815">
        <v>2.5964436821168988</v>
      </c>
      <c r="D13" s="815">
        <v>324.36194895591632</v>
      </c>
      <c r="E13" s="815">
        <v>4.0565030406013358</v>
      </c>
      <c r="F13" s="815">
        <v>514.05990587938686</v>
      </c>
      <c r="G13" s="815">
        <v>14.453231329926405</v>
      </c>
      <c r="H13" s="815">
        <v>60.017224594236282</v>
      </c>
      <c r="I13" s="815">
        <v>20.331427402107</v>
      </c>
      <c r="J13" s="815">
        <v>21.636644089403703</v>
      </c>
      <c r="K13" s="815">
        <v>7.7258334245933522</v>
      </c>
      <c r="L13" s="815">
        <v>50.535315513088563</v>
      </c>
      <c r="M13" s="815">
        <v>33.885712336844989</v>
      </c>
      <c r="N13" s="920"/>
    </row>
    <row r="14" spans="1:14" x14ac:dyDescent="0.2">
      <c r="A14" s="604">
        <v>1997</v>
      </c>
      <c r="B14" s="816">
        <v>1051.6638284137753</v>
      </c>
      <c r="C14" s="815">
        <v>2.7010097303743716</v>
      </c>
      <c r="D14" s="815">
        <v>322.04176334106728</v>
      </c>
      <c r="E14" s="815">
        <v>4.1063931232926336</v>
      </c>
      <c r="F14" s="815">
        <v>509.34719823640444</v>
      </c>
      <c r="G14" s="815">
        <v>14.402559671504124</v>
      </c>
      <c r="H14" s="815">
        <v>61.295878203521546</v>
      </c>
      <c r="I14" s="815">
        <v>20.846243200833001</v>
      </c>
      <c r="J14" s="815">
        <v>22.51893196239034</v>
      </c>
      <c r="K14" s="815">
        <v>8.0371092075349413</v>
      </c>
      <c r="L14" s="815">
        <v>51.623003068797679</v>
      </c>
      <c r="M14" s="815">
        <v>34.743738668054995</v>
      </c>
      <c r="N14" s="920"/>
    </row>
    <row r="15" spans="1:14" x14ac:dyDescent="0.2">
      <c r="A15" s="604">
        <v>1998</v>
      </c>
      <c r="B15" s="816">
        <v>1054.9914671580018</v>
      </c>
      <c r="C15" s="815">
        <v>2.7729143344731826</v>
      </c>
      <c r="D15" s="815">
        <v>319.72157772621807</v>
      </c>
      <c r="E15" s="815">
        <v>4.1775990197469079</v>
      </c>
      <c r="F15" s="815">
        <v>511.13496749268148</v>
      </c>
      <c r="G15" s="815">
        <v>14.523313355517203</v>
      </c>
      <c r="H15" s="815">
        <v>62.222933006649711</v>
      </c>
      <c r="I15" s="815">
        <v>21.232597746969002</v>
      </c>
      <c r="J15" s="815">
        <v>23.123424978895329</v>
      </c>
      <c r="K15" s="815">
        <v>8.2497868533550633</v>
      </c>
      <c r="L15" s="815">
        <v>52.444689731880942</v>
      </c>
      <c r="M15" s="815">
        <v>35.387662911614989</v>
      </c>
      <c r="N15" s="920"/>
    </row>
    <row r="16" spans="1:14" x14ac:dyDescent="0.2">
      <c r="A16" s="604">
        <v>1999</v>
      </c>
      <c r="B16" s="816">
        <v>1124.2883209610609</v>
      </c>
      <c r="C16" s="815">
        <v>2.799368338545436</v>
      </c>
      <c r="D16" s="815">
        <v>347.56380510440852</v>
      </c>
      <c r="E16" s="815">
        <v>4.4852601280561633</v>
      </c>
      <c r="F16" s="815">
        <v>548.46189565190775</v>
      </c>
      <c r="G16" s="815">
        <v>15.667522976626074</v>
      </c>
      <c r="H16" s="815">
        <v>62.980541496075347</v>
      </c>
      <c r="I16" s="815">
        <v>21.551905419372005</v>
      </c>
      <c r="J16" s="815">
        <v>23.345601236500347</v>
      </c>
      <c r="K16" s="815">
        <v>8.3261532734733432</v>
      </c>
      <c r="L16" s="815">
        <v>53.186424970475599</v>
      </c>
      <c r="M16" s="815">
        <v>35.919842365619999</v>
      </c>
      <c r="N16" s="920"/>
    </row>
    <row r="17" spans="1:14" x14ac:dyDescent="0.2">
      <c r="A17" s="604">
        <v>2000</v>
      </c>
      <c r="B17" s="816">
        <v>1106.4394829275075</v>
      </c>
      <c r="C17" s="815">
        <v>2.839474377859589</v>
      </c>
      <c r="D17" s="815">
        <v>352.20417633410665</v>
      </c>
      <c r="E17" s="815">
        <v>4.3505614579711835</v>
      </c>
      <c r="F17" s="815">
        <v>524.76224502383434</v>
      </c>
      <c r="G17" s="815">
        <v>15.052067096405857</v>
      </c>
      <c r="H17" s="815">
        <v>63.628219104281683</v>
      </c>
      <c r="I17" s="815">
        <v>21.677728242195002</v>
      </c>
      <c r="J17" s="815">
        <v>23.701377577794052</v>
      </c>
      <c r="K17" s="815">
        <v>8.4501430310096612</v>
      </c>
      <c r="L17" s="815">
        <v>53.643943611724438</v>
      </c>
      <c r="M17" s="815">
        <v>36.129547070325017</v>
      </c>
      <c r="N17" s="920"/>
    </row>
    <row r="18" spans="1:14" x14ac:dyDescent="0.2">
      <c r="A18" s="604">
        <v>2001</v>
      </c>
      <c r="B18" s="816">
        <v>1111.2703833131948</v>
      </c>
      <c r="C18" s="815">
        <v>2.8595549408127598</v>
      </c>
      <c r="D18" s="815">
        <v>347.5638051044084</v>
      </c>
      <c r="E18" s="815">
        <v>4.3966677392996294</v>
      </c>
      <c r="F18" s="815">
        <v>532.77038327537116</v>
      </c>
      <c r="G18" s="815">
        <v>15.078031980563898</v>
      </c>
      <c r="H18" s="815">
        <v>64.165791794286008</v>
      </c>
      <c r="I18" s="815">
        <v>21.673244353355994</v>
      </c>
      <c r="J18" s="815">
        <v>23.887513303503244</v>
      </c>
      <c r="K18" s="815">
        <v>8.5138812709805496</v>
      </c>
      <c r="L18" s="815">
        <v>54.23943562835305</v>
      </c>
      <c r="M18" s="815">
        <v>36.12207392226</v>
      </c>
      <c r="N18" s="920"/>
    </row>
    <row r="19" spans="1:14" x14ac:dyDescent="0.2">
      <c r="A19" s="604">
        <v>2002</v>
      </c>
      <c r="B19" s="816">
        <v>1056.8264442451168</v>
      </c>
      <c r="C19" s="815">
        <v>2.8942892565199134</v>
      </c>
      <c r="D19" s="815">
        <v>333.64269141531292</v>
      </c>
      <c r="E19" s="815">
        <v>4.1626571549322371</v>
      </c>
      <c r="F19" s="815">
        <v>493.30494769716063</v>
      </c>
      <c r="G19" s="815">
        <v>13.929713898689334</v>
      </c>
      <c r="H19" s="815">
        <v>64.457831401385178</v>
      </c>
      <c r="I19" s="815">
        <v>21.434473668267</v>
      </c>
      <c r="J19" s="815">
        <v>24.191442824313032</v>
      </c>
      <c r="K19" s="815">
        <v>8.6200952430739122</v>
      </c>
      <c r="L19" s="815">
        <v>54.46417890501754</v>
      </c>
      <c r="M19" s="815">
        <v>35.724122780445001</v>
      </c>
      <c r="N19" s="920"/>
    </row>
    <row r="20" spans="1:14" x14ac:dyDescent="0.2">
      <c r="A20" s="604">
        <v>2003</v>
      </c>
      <c r="B20" s="816">
        <v>1039.8810738670043</v>
      </c>
      <c r="C20" s="815">
        <v>2.9052945463613571</v>
      </c>
      <c r="D20" s="815">
        <v>335.96287703016236</v>
      </c>
      <c r="E20" s="815">
        <v>4.1018096815224947</v>
      </c>
      <c r="F20" s="815">
        <v>477.20525936045533</v>
      </c>
      <c r="G20" s="815">
        <v>13.15349117081171</v>
      </c>
      <c r="H20" s="815">
        <v>64.747883947099496</v>
      </c>
      <c r="I20" s="815">
        <v>20.605132050723</v>
      </c>
      <c r="J20" s="815">
        <v>24.29873417987061</v>
      </c>
      <c r="K20" s="815">
        <v>8.6566162073683142</v>
      </c>
      <c r="L20" s="815">
        <v>53.902088941424815</v>
      </c>
      <c r="M20" s="815">
        <v>34.341886751205003</v>
      </c>
      <c r="N20" s="920"/>
    </row>
    <row r="21" spans="1:14" x14ac:dyDescent="0.2">
      <c r="A21" s="604">
        <v>2004</v>
      </c>
      <c r="B21" s="816">
        <v>1025.6527588347346</v>
      </c>
      <c r="C21" s="815">
        <v>2.905318693989432</v>
      </c>
      <c r="D21" s="815">
        <v>322.04176334106734</v>
      </c>
      <c r="E21" s="815">
        <v>4.2671142104742383</v>
      </c>
      <c r="F21" s="815">
        <v>482.32118229086223</v>
      </c>
      <c r="G21" s="815">
        <v>12.949101198078488</v>
      </c>
      <c r="H21" s="815">
        <v>63.197456651816253</v>
      </c>
      <c r="I21" s="815">
        <v>19.662789706199991</v>
      </c>
      <c r="J21" s="815">
        <v>24.309728039605755</v>
      </c>
      <c r="K21" s="815">
        <v>8.6592241834216797</v>
      </c>
      <c r="L21" s="815">
        <v>52.567764342219455</v>
      </c>
      <c r="M21" s="815">
        <v>32.771316177000003</v>
      </c>
      <c r="N21" s="920"/>
    </row>
    <row r="22" spans="1:14" x14ac:dyDescent="0.2">
      <c r="A22" s="604">
        <v>2005</v>
      </c>
      <c r="B22" s="816">
        <v>1065.9351062300373</v>
      </c>
      <c r="C22" s="815">
        <v>2.8993059568908408</v>
      </c>
      <c r="D22" s="815">
        <v>338.2830626450118</v>
      </c>
      <c r="E22" s="815">
        <v>4.6399290936675364</v>
      </c>
      <c r="F22" s="815">
        <v>507.56159959320826</v>
      </c>
      <c r="G22" s="815">
        <v>13.456677287490058</v>
      </c>
      <c r="H22" s="815">
        <v>63.14523617150914</v>
      </c>
      <c r="I22" s="815">
        <v>19.107868813839001</v>
      </c>
      <c r="J22" s="815">
        <v>24.27995452119395</v>
      </c>
      <c r="K22" s="815">
        <v>8.6422709200095085</v>
      </c>
      <c r="L22" s="815">
        <v>52.072753204152072</v>
      </c>
      <c r="M22" s="815">
        <v>31.846448023064994</v>
      </c>
      <c r="N22" s="920"/>
    </row>
    <row r="23" spans="1:14" x14ac:dyDescent="0.2">
      <c r="A23" s="604">
        <v>2006</v>
      </c>
      <c r="B23" s="816">
        <v>1053.054802638678</v>
      </c>
      <c r="C23" s="815">
        <v>2.8763237004731836</v>
      </c>
      <c r="D23" s="815">
        <v>331.32250580046417</v>
      </c>
      <c r="E23" s="815">
        <v>4.6749515033337206</v>
      </c>
      <c r="F23" s="815">
        <v>504.86256287567198</v>
      </c>
      <c r="G23" s="815">
        <v>13.083917587702107</v>
      </c>
      <c r="H23" s="815">
        <v>63.095113068991544</v>
      </c>
      <c r="I23" s="815">
        <v>18.700901835516003</v>
      </c>
      <c r="J23" s="815">
        <v>24.083281106817051</v>
      </c>
      <c r="K23" s="815">
        <v>8.5656599480654627</v>
      </c>
      <c r="L23" s="815">
        <v>50.621415485782954</v>
      </c>
      <c r="M23" s="815">
        <v>31.16816972586</v>
      </c>
      <c r="N23" s="920"/>
    </row>
    <row r="24" spans="1:14" x14ac:dyDescent="0.2">
      <c r="A24" s="604">
        <v>2007</v>
      </c>
      <c r="B24" s="816">
        <v>1067.4297546110317</v>
      </c>
      <c r="C24" s="815">
        <v>2.8254075007707202</v>
      </c>
      <c r="D24" s="815">
        <v>335.19813519813511</v>
      </c>
      <c r="E24" s="815">
        <v>4.633167213795268</v>
      </c>
      <c r="F24" s="815">
        <v>513.55273740231951</v>
      </c>
      <c r="G24" s="815">
        <v>12.976148618601053</v>
      </c>
      <c r="H24" s="815">
        <v>65.585712433933196</v>
      </c>
      <c r="I24" s="815">
        <v>18.762080726106007</v>
      </c>
      <c r="J24" s="815">
        <v>23.602840269384224</v>
      </c>
      <c r="K24" s="815">
        <v>8.4055710143764486</v>
      </c>
      <c r="L24" s="815">
        <v>50.617819690100028</v>
      </c>
      <c r="M24" s="815">
        <v>31.270134543509993</v>
      </c>
      <c r="N24" s="920"/>
    </row>
    <row r="25" spans="1:14" x14ac:dyDescent="0.2">
      <c r="A25" s="604">
        <v>2008</v>
      </c>
      <c r="B25" s="816">
        <v>1084.4172444680482</v>
      </c>
      <c r="C25" s="815">
        <v>2.8083553892357664</v>
      </c>
      <c r="D25" s="815">
        <v>329.76744186046523</v>
      </c>
      <c r="E25" s="815">
        <v>4.7023428825206208</v>
      </c>
      <c r="F25" s="815">
        <v>531.09997333448814</v>
      </c>
      <c r="G25" s="815">
        <v>13.32139395922491</v>
      </c>
      <c r="H25" s="815">
        <v>68.947936943920141</v>
      </c>
      <c r="I25" s="815">
        <v>19.275637383486004</v>
      </c>
      <c r="J25" s="815">
        <v>23.405382032505536</v>
      </c>
      <c r="K25" s="815">
        <v>8.3457392442125027</v>
      </c>
      <c r="L25" s="815">
        <v>50.616979132179537</v>
      </c>
      <c r="M25" s="815">
        <v>32.126062305809995</v>
      </c>
      <c r="N25" s="920"/>
    </row>
    <row r="26" spans="1:14" x14ac:dyDescent="0.2">
      <c r="A26" s="604">
        <v>2009</v>
      </c>
      <c r="B26" s="816">
        <v>1080.6871127209261</v>
      </c>
      <c r="C26" s="815">
        <v>2.7811761153168435</v>
      </c>
      <c r="D26" s="815">
        <v>328.20512820512823</v>
      </c>
      <c r="E26" s="815">
        <v>4.6745684397191116</v>
      </c>
      <c r="F26" s="815">
        <v>525.61021987527795</v>
      </c>
      <c r="G26" s="815">
        <v>13.261811894951128</v>
      </c>
      <c r="H26" s="815">
        <v>72.599735224313562</v>
      </c>
      <c r="I26" s="815">
        <v>19.529469705897004</v>
      </c>
      <c r="J26" s="815">
        <v>23.12198098734039</v>
      </c>
      <c r="K26" s="815">
        <v>8.2551611709782424</v>
      </c>
      <c r="L26" s="815">
        <v>50.098744925508605</v>
      </c>
      <c r="M26" s="815">
        <v>32.549116176494991</v>
      </c>
      <c r="N26" s="920"/>
    </row>
    <row r="27" spans="1:14" x14ac:dyDescent="0.2">
      <c r="A27" s="604">
        <v>2010</v>
      </c>
      <c r="B27" s="816">
        <v>1016.2954458317654</v>
      </c>
      <c r="C27" s="815">
        <v>2.7787121794697756</v>
      </c>
      <c r="D27" s="815">
        <v>338.28306264501168</v>
      </c>
      <c r="E27" s="815">
        <v>4.3304685742110038</v>
      </c>
      <c r="F27" s="815">
        <v>460.99808380178763</v>
      </c>
      <c r="G27" s="815">
        <v>11.496798895859854</v>
      </c>
      <c r="H27" s="815">
        <v>69.497566641513828</v>
      </c>
      <c r="I27" s="815">
        <v>18.495426307851002</v>
      </c>
      <c r="J27" s="815">
        <v>23.044716226706075</v>
      </c>
      <c r="K27" s="815">
        <v>8.237950580525629</v>
      </c>
      <c r="L27" s="815">
        <v>48.30694946574399</v>
      </c>
      <c r="M27" s="815">
        <v>30.825710513085003</v>
      </c>
      <c r="N27" s="920"/>
    </row>
    <row r="28" spans="1:14" x14ac:dyDescent="0.2">
      <c r="A28" s="604">
        <v>2011</v>
      </c>
      <c r="B28" s="816">
        <v>1055.5944923909062</v>
      </c>
      <c r="C28" s="815">
        <v>2.7332350472001123</v>
      </c>
      <c r="D28" s="815">
        <v>348.37209302325567</v>
      </c>
      <c r="E28" s="815">
        <v>4.7000713434279824</v>
      </c>
      <c r="F28" s="815">
        <v>494.99472846267531</v>
      </c>
      <c r="G28" s="815">
        <v>11.998455099604227</v>
      </c>
      <c r="H28" s="815">
        <v>67.709844593866578</v>
      </c>
      <c r="I28" s="815">
        <v>17.595688116123004</v>
      </c>
      <c r="J28" s="815">
        <v>22.613956084609281</v>
      </c>
      <c r="K28" s="815">
        <v>8.0935442759054084</v>
      </c>
      <c r="L28" s="815">
        <v>47.456729484033524</v>
      </c>
      <c r="M28" s="815">
        <v>29.326146860205007</v>
      </c>
      <c r="N28" s="920"/>
    </row>
    <row r="29" spans="1:14" x14ac:dyDescent="0.2">
      <c r="A29" s="604">
        <v>2012</v>
      </c>
      <c r="B29" s="816">
        <v>995.49856877772311</v>
      </c>
      <c r="C29" s="815">
        <v>2.7369908542844552</v>
      </c>
      <c r="D29" s="815">
        <v>336.04651162790702</v>
      </c>
      <c r="E29" s="815">
        <v>4.3656449245130711</v>
      </c>
      <c r="F29" s="815">
        <v>451.71256841941016</v>
      </c>
      <c r="G29" s="815">
        <v>10.592112697539861</v>
      </c>
      <c r="H29" s="815">
        <v>67.466452856484253</v>
      </c>
      <c r="I29" s="815">
        <v>16.990694728784995</v>
      </c>
      <c r="J29" s="815">
        <v>22.595840232931309</v>
      </c>
      <c r="K29" s="815">
        <v>8.0957309743850541</v>
      </c>
      <c r="L29" s="815">
        <v>46.578196913507945</v>
      </c>
      <c r="M29" s="815">
        <v>28.317824547975004</v>
      </c>
      <c r="N29" s="920"/>
    </row>
    <row r="30" spans="1:14" x14ac:dyDescent="0.2">
      <c r="A30" s="604">
        <v>2013</v>
      </c>
      <c r="B30" s="816">
        <v>1005.9415943370622</v>
      </c>
      <c r="C30" s="815">
        <v>2.6907985656254834</v>
      </c>
      <c r="D30" s="815">
        <v>342.20930232558158</v>
      </c>
      <c r="E30" s="815">
        <v>4.549707572806831</v>
      </c>
      <c r="F30" s="815">
        <v>460.22132646401235</v>
      </c>
      <c r="G30" s="815">
        <v>10.349790228737751</v>
      </c>
      <c r="H30" s="815">
        <v>68.556317419500715</v>
      </c>
      <c r="I30" s="815">
        <v>15.820635230073</v>
      </c>
      <c r="J30" s="815">
        <v>22.171854856455578</v>
      </c>
      <c r="K30" s="815">
        <v>7.9510522264154329</v>
      </c>
      <c r="L30" s="815">
        <v>45.053084064398448</v>
      </c>
      <c r="M30" s="815">
        <v>26.367725383454992</v>
      </c>
      <c r="N30" s="920"/>
    </row>
    <row r="31" spans="1:14" x14ac:dyDescent="0.2">
      <c r="A31" s="604">
        <v>2014</v>
      </c>
      <c r="B31" s="816">
        <v>1044.0444314816366</v>
      </c>
      <c r="C31" s="815">
        <v>2.6443074517792446</v>
      </c>
      <c r="D31" s="815">
        <v>384.14918414918412</v>
      </c>
      <c r="E31" s="815">
        <v>4.7035367037074511</v>
      </c>
      <c r="F31" s="815">
        <v>462.44550950568441</v>
      </c>
      <c r="G31" s="815">
        <v>9.9023136116782045</v>
      </c>
      <c r="H31" s="815">
        <v>68.384996769893036</v>
      </c>
      <c r="I31" s="815">
        <v>14.468048295020996</v>
      </c>
      <c r="J31" s="815">
        <v>21.752646777912751</v>
      </c>
      <c r="K31" s="815">
        <v>7.8067065855256352</v>
      </c>
      <c r="L31" s="815">
        <v>43.673767806215722</v>
      </c>
      <c r="M31" s="815">
        <v>24.113413825034989</v>
      </c>
      <c r="N31" s="920"/>
    </row>
    <row r="32" spans="1:14" x14ac:dyDescent="0.2">
      <c r="A32" s="604">
        <v>2015</v>
      </c>
      <c r="B32" s="816">
        <v>1012.3095481378538</v>
      </c>
      <c r="C32" s="815">
        <v>2.6287111553938556</v>
      </c>
      <c r="D32" s="815">
        <v>387.90697674418618</v>
      </c>
      <c r="E32" s="815">
        <v>4.5618455706978915</v>
      </c>
      <c r="F32" s="815">
        <v>433.3030876659754</v>
      </c>
      <c r="G32" s="815">
        <v>8.7668104338170156</v>
      </c>
      <c r="H32" s="815">
        <v>68.436145763382157</v>
      </c>
      <c r="I32" s="815">
        <v>13.197661182800999</v>
      </c>
      <c r="J32" s="815">
        <v>21.593624310558347</v>
      </c>
      <c r="K32" s="815">
        <v>7.75446529509958</v>
      </c>
      <c r="L32" s="815">
        <v>42.16411804460752</v>
      </c>
      <c r="M32" s="815">
        <v>21.996101971335005</v>
      </c>
      <c r="N32" s="920"/>
    </row>
    <row r="33" spans="1:14" x14ac:dyDescent="0.2">
      <c r="A33" s="604">
        <v>2016</v>
      </c>
      <c r="B33" s="816">
        <v>1022.6650245536118</v>
      </c>
      <c r="C33" s="815">
        <v>2.5684306865413826</v>
      </c>
      <c r="D33" s="815">
        <v>362.32558139534882</v>
      </c>
      <c r="E33" s="815">
        <v>4.9345384980398848</v>
      </c>
      <c r="F33" s="815">
        <v>473.47422503726364</v>
      </c>
      <c r="G33" s="815">
        <v>8.8499474617562033</v>
      </c>
      <c r="H33" s="815">
        <v>68.30530938756668</v>
      </c>
      <c r="I33" s="815">
        <v>12.069355195593005</v>
      </c>
      <c r="J33" s="815">
        <v>21.07141272896639</v>
      </c>
      <c r="K33" s="815">
        <v>7.5708331406424625</v>
      </c>
      <c r="L33" s="815">
        <v>41.379799029238498</v>
      </c>
      <c r="M33" s="815">
        <v>20.115591992654995</v>
      </c>
      <c r="N33" s="920"/>
    </row>
    <row r="34" spans="1:14" x14ac:dyDescent="0.2">
      <c r="A34" s="604">
        <v>2017</v>
      </c>
      <c r="B34" s="816">
        <v>982.49760084598074</v>
      </c>
      <c r="C34" s="815">
        <v>2.5781070406991602</v>
      </c>
      <c r="D34" s="815">
        <v>353.02325581395365</v>
      </c>
      <c r="E34" s="815">
        <v>4.6880769982641342</v>
      </c>
      <c r="F34" s="815">
        <v>446.78588845808758</v>
      </c>
      <c r="G34" s="815">
        <v>7.6935217093245623</v>
      </c>
      <c r="H34" s="815">
        <v>68.432940545017502</v>
      </c>
      <c r="I34" s="815">
        <v>11.098206388368002</v>
      </c>
      <c r="J34" s="815">
        <v>21.126020457124785</v>
      </c>
      <c r="K34" s="815">
        <v>7.5936270091326898</v>
      </c>
      <c r="L34" s="815">
        <v>40.980945778728547</v>
      </c>
      <c r="M34" s="815">
        <v>18.497010647279996</v>
      </c>
      <c r="N34" s="920"/>
    </row>
    <row r="35" spans="1:14" x14ac:dyDescent="0.2">
      <c r="A35" s="604">
        <v>2018</v>
      </c>
      <c r="B35" s="816">
        <v>1045.9745447997896</v>
      </c>
      <c r="C35" s="815">
        <v>2.5663614909903818</v>
      </c>
      <c r="D35" s="815">
        <v>403.95348837209309</v>
      </c>
      <c r="E35" s="815">
        <v>4.7087462057856211</v>
      </c>
      <c r="F35" s="815">
        <v>460.33385297245104</v>
      </c>
      <c r="G35" s="815">
        <v>7.36256213021076</v>
      </c>
      <c r="H35" s="815">
        <v>69.687522884457266</v>
      </c>
      <c r="I35" s="815">
        <v>10.531025688473996</v>
      </c>
      <c r="J35" s="815">
        <v>21.008864306394084</v>
      </c>
      <c r="K35" s="815">
        <v>7.554060337938501</v>
      </c>
      <c r="L35" s="815">
        <v>40.716350930204825</v>
      </c>
      <c r="M35" s="815">
        <v>17.551709480790006</v>
      </c>
      <c r="N35" s="920"/>
    </row>
    <row r="36" spans="1:14" x14ac:dyDescent="0.2">
      <c r="A36" s="604">
        <v>2019</v>
      </c>
      <c r="B36" s="816">
        <v>1018.2094963905309</v>
      </c>
      <c r="C36" s="815">
        <v>2.5747514518046697</v>
      </c>
      <c r="D36" s="815">
        <v>386.04651162790702</v>
      </c>
      <c r="E36" s="815">
        <v>4.4551933091719214</v>
      </c>
      <c r="F36" s="815">
        <v>448.52225335012474</v>
      </c>
      <c r="G36" s="815">
        <v>6.7418441699508458</v>
      </c>
      <c r="H36" s="815">
        <v>72.497886530608909</v>
      </c>
      <c r="I36" s="815">
        <v>10.267687329488998</v>
      </c>
      <c r="J36" s="815">
        <v>21.060958828108721</v>
      </c>
      <c r="K36" s="815">
        <v>7.5747626254170228</v>
      </c>
      <c r="L36" s="815">
        <v>41.354834952133089</v>
      </c>
      <c r="M36" s="815">
        <v>17.112812215815001</v>
      </c>
      <c r="N36" s="920"/>
    </row>
    <row r="37" spans="1:14" x14ac:dyDescent="0.2">
      <c r="A37" s="604">
        <v>2020</v>
      </c>
      <c r="B37" s="816">
        <v>1051.6770358584113</v>
      </c>
      <c r="C37" s="815">
        <v>2.5506406315120977</v>
      </c>
      <c r="D37" s="815">
        <v>388.7587822014051</v>
      </c>
      <c r="E37" s="815">
        <v>4.5199669264473501</v>
      </c>
      <c r="F37" s="815">
        <v>475.70683787484779</v>
      </c>
      <c r="G37" s="815">
        <v>6.796916595927839</v>
      </c>
      <c r="H37" s="815">
        <v>76.662619351777508</v>
      </c>
      <c r="I37" s="815">
        <v>10.145661154236002</v>
      </c>
      <c r="J37" s="815">
        <v>20.867968125320051</v>
      </c>
      <c r="K37" s="815">
        <v>7.506240793768403</v>
      </c>
      <c r="L37" s="815">
        <v>41.251966946109164</v>
      </c>
      <c r="M37" s="815">
        <v>16.909435257060007</v>
      </c>
      <c r="N37" s="920"/>
    </row>
    <row r="38" spans="1:14" x14ac:dyDescent="0.2">
      <c r="A38" s="637"/>
      <c r="B38" s="920"/>
      <c r="C38" s="921"/>
      <c r="D38" s="921"/>
      <c r="E38" s="921"/>
      <c r="F38" s="921"/>
      <c r="G38" s="921"/>
      <c r="H38" s="921"/>
      <c r="I38" s="921"/>
      <c r="J38" s="921"/>
      <c r="K38" s="921"/>
      <c r="L38" s="921"/>
      <c r="M38" s="921"/>
      <c r="N38" s="920"/>
    </row>
    <row r="39" spans="1:14" x14ac:dyDescent="0.2">
      <c r="A39" s="637"/>
      <c r="B39" s="812" t="s">
        <v>6</v>
      </c>
      <c r="C39" s="810"/>
      <c r="D39" s="810"/>
      <c r="E39" s="810"/>
      <c r="F39" s="810"/>
      <c r="G39" s="810"/>
      <c r="H39" s="810"/>
      <c r="I39" s="810"/>
      <c r="J39" s="810"/>
      <c r="K39" s="810"/>
      <c r="M39" s="71"/>
    </row>
    <row r="40" spans="1:14" x14ac:dyDescent="0.2">
      <c r="A40" s="637"/>
      <c r="B40" s="811"/>
      <c r="C40" s="810"/>
      <c r="D40" s="810"/>
      <c r="E40" s="810"/>
      <c r="F40" s="810"/>
      <c r="G40" s="810"/>
      <c r="H40" s="810"/>
      <c r="I40" s="810"/>
      <c r="J40" s="810"/>
      <c r="K40" s="810"/>
      <c r="M40" s="71"/>
    </row>
    <row r="41" spans="1:14" x14ac:dyDescent="0.2">
      <c r="A41" s="604">
        <v>1990</v>
      </c>
      <c r="B41" s="816">
        <v>39.486606829999502</v>
      </c>
      <c r="C41" s="808">
        <v>5.513557313146724E-2</v>
      </c>
      <c r="D41" s="808">
        <v>14.88</v>
      </c>
      <c r="E41" s="808">
        <v>8.0545599939355325E-2</v>
      </c>
      <c r="F41" s="808">
        <v>19.274857884088959</v>
      </c>
      <c r="G41" s="808">
        <v>0.30990909480001871</v>
      </c>
      <c r="H41" s="808">
        <v>1.5822904643084521</v>
      </c>
      <c r="I41" s="808">
        <v>0.45619591972524842</v>
      </c>
      <c r="J41" s="808">
        <v>0.45269262449014103</v>
      </c>
      <c r="K41" s="808">
        <v>0.16238950912789057</v>
      </c>
      <c r="L41" s="808">
        <v>1.4722636275125598</v>
      </c>
      <c r="M41" s="808">
        <v>0.76032653287541396</v>
      </c>
      <c r="N41" s="919"/>
    </row>
    <row r="42" spans="1:14" x14ac:dyDescent="0.2">
      <c r="A42" s="604">
        <v>1991</v>
      </c>
      <c r="B42" s="816">
        <v>40.039915021081143</v>
      </c>
      <c r="C42" s="808">
        <v>6.6963314075654284E-2</v>
      </c>
      <c r="D42" s="808">
        <v>14.380000000000004</v>
      </c>
      <c r="E42" s="808">
        <v>9.7876223536054768E-2</v>
      </c>
      <c r="F42" s="808">
        <v>19.398546811687389</v>
      </c>
      <c r="G42" s="808">
        <v>0.37985879304206849</v>
      </c>
      <c r="H42" s="808">
        <v>1.827644885950757</v>
      </c>
      <c r="I42" s="808">
        <v>0.56192129148234959</v>
      </c>
      <c r="J42" s="808">
        <v>0.552008864222018</v>
      </c>
      <c r="K42" s="808">
        <v>0.1978109939921433</v>
      </c>
      <c r="L42" s="808">
        <v>1.6407483572887942</v>
      </c>
      <c r="M42" s="808">
        <v>0.93653548580391577</v>
      </c>
      <c r="N42" s="919"/>
    </row>
    <row r="43" spans="1:14" x14ac:dyDescent="0.2">
      <c r="A43" s="604">
        <v>1992</v>
      </c>
      <c r="B43" s="816">
        <v>40.47507413456875</v>
      </c>
      <c r="C43" s="808">
        <v>7.7370546399201323E-2</v>
      </c>
      <c r="D43" s="808">
        <v>14.179999999999998</v>
      </c>
      <c r="E43" s="808">
        <v>0.11220496306906595</v>
      </c>
      <c r="F43" s="808">
        <v>19.171783777756932</v>
      </c>
      <c r="G43" s="808">
        <v>0.44196767320149455</v>
      </c>
      <c r="H43" s="808">
        <v>2.0532494824278267</v>
      </c>
      <c r="I43" s="808">
        <v>0.66228922058166007</v>
      </c>
      <c r="J43" s="808">
        <v>0.64015800836943315</v>
      </c>
      <c r="K43" s="808">
        <v>0.22918812137729663</v>
      </c>
      <c r="L43" s="808">
        <v>1.8030469737497328</v>
      </c>
      <c r="M43" s="808">
        <v>1.1038153676361007</v>
      </c>
      <c r="N43" s="919"/>
    </row>
    <row r="44" spans="1:14" x14ac:dyDescent="0.2">
      <c r="A44" s="604">
        <v>1993</v>
      </c>
      <c r="B44" s="816">
        <v>41.633110092997946</v>
      </c>
      <c r="C44" s="808">
        <v>8.7305210608471795E-2</v>
      </c>
      <c r="D44" s="808">
        <v>14.180000000000001</v>
      </c>
      <c r="E44" s="808">
        <v>0.12344608419382327</v>
      </c>
      <c r="F44" s="808">
        <v>19.542850560552225</v>
      </c>
      <c r="G44" s="808">
        <v>0.48947658029929658</v>
      </c>
      <c r="H44" s="808">
        <v>2.2592292528893578</v>
      </c>
      <c r="I44" s="808">
        <v>0.75536509305446997</v>
      </c>
      <c r="J44" s="808">
        <v>0.72441501615715687</v>
      </c>
      <c r="K44" s="808">
        <v>0.25916013863744797</v>
      </c>
      <c r="L44" s="808">
        <v>1.9529203348482336</v>
      </c>
      <c r="M44" s="808">
        <v>1.2589418217574502</v>
      </c>
      <c r="N44" s="919"/>
    </row>
    <row r="45" spans="1:14" x14ac:dyDescent="0.2">
      <c r="A45" s="604">
        <v>1994</v>
      </c>
      <c r="B45" s="816">
        <v>43.220242216962006</v>
      </c>
      <c r="C45" s="808">
        <v>9.5293376941406382E-2</v>
      </c>
      <c r="D45" s="808">
        <v>14.179999999999996</v>
      </c>
      <c r="E45" s="808">
        <v>0.14281317436279498</v>
      </c>
      <c r="F45" s="808">
        <v>20.449902696274062</v>
      </c>
      <c r="G45" s="808">
        <v>0.57362796803886895</v>
      </c>
      <c r="H45" s="808">
        <v>2.4188167827378337</v>
      </c>
      <c r="I45" s="808">
        <v>0.83782079070915627</v>
      </c>
      <c r="J45" s="808">
        <v>0.79232030722802205</v>
      </c>
      <c r="K45" s="808">
        <v>0.28326118978781717</v>
      </c>
      <c r="L45" s="808">
        <v>2.0500179463667867</v>
      </c>
      <c r="M45" s="808">
        <v>1.3963679845152601</v>
      </c>
      <c r="N45" s="919"/>
    </row>
    <row r="46" spans="1:14" x14ac:dyDescent="0.2">
      <c r="A46" s="604">
        <v>1995</v>
      </c>
      <c r="B46" s="816">
        <v>44.716651756059385</v>
      </c>
      <c r="C46" s="808">
        <v>0.10263069629073394</v>
      </c>
      <c r="D46" s="808">
        <v>15.080000000000002</v>
      </c>
      <c r="E46" s="808">
        <v>0.15296732868141066</v>
      </c>
      <c r="F46" s="808">
        <v>20.614821266405304</v>
      </c>
      <c r="G46" s="808">
        <v>0.60228258878546348</v>
      </c>
      <c r="H46" s="808">
        <v>2.5149351673628777</v>
      </c>
      <c r="I46" s="808">
        <v>0.88657888437506893</v>
      </c>
      <c r="J46" s="808">
        <v>0.85452026562864358</v>
      </c>
      <c r="K46" s="808">
        <v>0.3052962839822268</v>
      </c>
      <c r="L46" s="808">
        <v>2.1249878005892016</v>
      </c>
      <c r="M46" s="808">
        <v>1.4776314739584475</v>
      </c>
      <c r="N46" s="919"/>
    </row>
    <row r="47" spans="1:14" x14ac:dyDescent="0.2">
      <c r="A47" s="604">
        <v>1996</v>
      </c>
      <c r="B47" s="816">
        <v>45.492134215316931</v>
      </c>
      <c r="C47" s="808">
        <v>0.10723312407142793</v>
      </c>
      <c r="D47" s="808">
        <v>13.979999999999999</v>
      </c>
      <c r="E47" s="808">
        <v>0.16753357557683518</v>
      </c>
      <c r="F47" s="808">
        <v>22.155981943401581</v>
      </c>
      <c r="G47" s="808">
        <v>0.65328605611267376</v>
      </c>
      <c r="H47" s="808">
        <v>2.5867423800115836</v>
      </c>
      <c r="I47" s="808">
        <v>0.91898051857523644</v>
      </c>
      <c r="J47" s="808">
        <v>0.89359340089237282</v>
      </c>
      <c r="K47" s="808">
        <v>0.3190769204357054</v>
      </c>
      <c r="L47" s="808">
        <v>2.1780720986141175</v>
      </c>
      <c r="M47" s="808">
        <v>1.5316341976253935</v>
      </c>
      <c r="N47" s="919"/>
    </row>
    <row r="48" spans="1:14" x14ac:dyDescent="0.2">
      <c r="A48" s="604">
        <v>1997</v>
      </c>
      <c r="B48" s="816">
        <v>45.402704798223716</v>
      </c>
      <c r="C48" s="808">
        <v>0.11128160089142412</v>
      </c>
      <c r="D48" s="808">
        <v>13.879999999999997</v>
      </c>
      <c r="E48" s="808">
        <v>0.16918339667965651</v>
      </c>
      <c r="F48" s="808">
        <v>21.952864243989033</v>
      </c>
      <c r="G48" s="808">
        <v>0.65099569715198657</v>
      </c>
      <c r="H48" s="808">
        <v>2.6418523505717797</v>
      </c>
      <c r="I48" s="808">
        <v>0.94225019267765175</v>
      </c>
      <c r="J48" s="808">
        <v>0.92777999685048207</v>
      </c>
      <c r="K48" s="808">
        <v>0.3311288993504396</v>
      </c>
      <c r="L48" s="808">
        <v>2.22495143226518</v>
      </c>
      <c r="M48" s="808">
        <v>1.5704169877960856</v>
      </c>
      <c r="N48" s="919"/>
    </row>
    <row r="49" spans="1:14" x14ac:dyDescent="0.2">
      <c r="A49" s="604">
        <v>1998</v>
      </c>
      <c r="B49" s="816">
        <v>45.54671866208519</v>
      </c>
      <c r="C49" s="808">
        <v>0.11424407058029512</v>
      </c>
      <c r="D49" s="808">
        <v>13.779999999999998</v>
      </c>
      <c r="E49" s="808">
        <v>0.17211707961357259</v>
      </c>
      <c r="F49" s="808">
        <v>22.029917098934572</v>
      </c>
      <c r="G49" s="808">
        <v>0.65645376366937758</v>
      </c>
      <c r="H49" s="808">
        <v>2.6818084125866024</v>
      </c>
      <c r="I49" s="808">
        <v>0.95971341816299915</v>
      </c>
      <c r="J49" s="808">
        <v>0.95268510913048732</v>
      </c>
      <c r="K49" s="808">
        <v>0.33989121835822872</v>
      </c>
      <c r="L49" s="808">
        <v>2.2603661274440685</v>
      </c>
      <c r="M49" s="808">
        <v>1.5995223636049982</v>
      </c>
      <c r="N49" s="919"/>
    </row>
    <row r="50" spans="1:14" x14ac:dyDescent="0.2">
      <c r="A50" s="604">
        <v>1999</v>
      </c>
      <c r="B50" s="816">
        <v>48.536401974365617</v>
      </c>
      <c r="C50" s="808">
        <v>0.11533397554807197</v>
      </c>
      <c r="D50" s="808">
        <v>14.980000000000004</v>
      </c>
      <c r="E50" s="808">
        <v>0.18479271727591395</v>
      </c>
      <c r="F50" s="808">
        <v>23.638707702597234</v>
      </c>
      <c r="G50" s="808">
        <v>0.70817203854349864</v>
      </c>
      <c r="H50" s="808">
        <v>2.7144613384808483</v>
      </c>
      <c r="I50" s="808">
        <v>0.97414612495561459</v>
      </c>
      <c r="J50" s="808">
        <v>0.9618387709438142</v>
      </c>
      <c r="K50" s="808">
        <v>0.34303751486710188</v>
      </c>
      <c r="L50" s="808">
        <v>2.2923349162274982</v>
      </c>
      <c r="M50" s="808">
        <v>1.6235768749260242</v>
      </c>
      <c r="N50" s="919"/>
    </row>
    <row r="51" spans="1:14" x14ac:dyDescent="0.2">
      <c r="A51" s="604">
        <v>2000</v>
      </c>
      <c r="B51" s="816">
        <v>47.765797375989493</v>
      </c>
      <c r="C51" s="808">
        <v>0.11698634436781508</v>
      </c>
      <c r="D51" s="808">
        <v>15.180000000000001</v>
      </c>
      <c r="E51" s="808">
        <v>0.17924313206841277</v>
      </c>
      <c r="F51" s="808">
        <v>22.617252760527236</v>
      </c>
      <c r="G51" s="808">
        <v>0.6803534327575449</v>
      </c>
      <c r="H51" s="808">
        <v>2.7423762433945411</v>
      </c>
      <c r="I51" s="808">
        <v>0.97983331654721417</v>
      </c>
      <c r="J51" s="808">
        <v>0.97649675620511511</v>
      </c>
      <c r="K51" s="808">
        <v>0.34814589287759801</v>
      </c>
      <c r="L51" s="808">
        <v>2.3120539696653246</v>
      </c>
      <c r="M51" s="808">
        <v>1.6330555275786904</v>
      </c>
      <c r="N51" s="919"/>
    </row>
    <row r="52" spans="1:14" x14ac:dyDescent="0.2">
      <c r="A52" s="604">
        <v>2001</v>
      </c>
      <c r="B52" s="816">
        <v>47.973438083552942</v>
      </c>
      <c r="C52" s="808">
        <v>0.11781366356148569</v>
      </c>
      <c r="D52" s="808">
        <v>14.98</v>
      </c>
      <c r="E52" s="808">
        <v>0.1811427108591448</v>
      </c>
      <c r="F52" s="808">
        <v>22.962403519168504</v>
      </c>
      <c r="G52" s="808">
        <v>0.68152704552148835</v>
      </c>
      <c r="H52" s="808">
        <v>2.7655456263337279</v>
      </c>
      <c r="I52" s="808">
        <v>0.97963064477169115</v>
      </c>
      <c r="J52" s="808">
        <v>0.98416554810433388</v>
      </c>
      <c r="K52" s="808">
        <v>0.35077190836439864</v>
      </c>
      <c r="L52" s="808">
        <v>2.3377196755820169</v>
      </c>
      <c r="M52" s="808">
        <v>1.632717741286152</v>
      </c>
      <c r="N52" s="919"/>
    </row>
    <row r="53" spans="1:14" x14ac:dyDescent="0.2">
      <c r="A53" s="604">
        <v>2002</v>
      </c>
      <c r="B53" s="816">
        <v>45.622755078184284</v>
      </c>
      <c r="C53" s="808">
        <v>0.11924471736862044</v>
      </c>
      <c r="D53" s="808">
        <v>14.379999999999988</v>
      </c>
      <c r="E53" s="808">
        <v>0.17150147478320812</v>
      </c>
      <c r="F53" s="808">
        <v>21.261443245747628</v>
      </c>
      <c r="G53" s="808">
        <v>0.62962306822075798</v>
      </c>
      <c r="H53" s="808">
        <v>2.7781325333997025</v>
      </c>
      <c r="I53" s="808">
        <v>0.96883820980566848</v>
      </c>
      <c r="J53" s="808">
        <v>0.99668744436169721</v>
      </c>
      <c r="K53" s="808">
        <v>0.35514792401464529</v>
      </c>
      <c r="L53" s="808">
        <v>2.3474061108062561</v>
      </c>
      <c r="M53" s="808">
        <v>1.6147303496761141</v>
      </c>
      <c r="N53" s="919"/>
    </row>
    <row r="54" spans="1:14" x14ac:dyDescent="0.2">
      <c r="A54" s="604">
        <v>2003</v>
      </c>
      <c r="B54" s="816">
        <v>44.88595669084193</v>
      </c>
      <c r="C54" s="808">
        <v>0.11969813531008792</v>
      </c>
      <c r="D54" s="808">
        <v>14.479999999999999</v>
      </c>
      <c r="E54" s="808">
        <v>0.1689945588787268</v>
      </c>
      <c r="F54" s="808">
        <v>20.567546678435633</v>
      </c>
      <c r="G54" s="808">
        <v>0.59453780092068942</v>
      </c>
      <c r="H54" s="808">
        <v>2.790633798119988</v>
      </c>
      <c r="I54" s="808">
        <v>0.93135196869267955</v>
      </c>
      <c r="J54" s="808">
        <v>1.0011078482106692</v>
      </c>
      <c r="K54" s="808">
        <v>0.35665258774357461</v>
      </c>
      <c r="L54" s="808">
        <v>2.3231800333754098</v>
      </c>
      <c r="M54" s="808">
        <v>1.5522532811544663</v>
      </c>
      <c r="N54" s="919"/>
    </row>
    <row r="55" spans="1:14" x14ac:dyDescent="0.2">
      <c r="A55" s="604">
        <v>2004</v>
      </c>
      <c r="B55" s="816">
        <v>44.266670008905514</v>
      </c>
      <c r="C55" s="808">
        <v>0.11969913019236464</v>
      </c>
      <c r="D55" s="808">
        <v>13.88</v>
      </c>
      <c r="E55" s="808">
        <v>0.17580510547153863</v>
      </c>
      <c r="F55" s="808">
        <v>20.78804295673617</v>
      </c>
      <c r="G55" s="808">
        <v>0.58529937415314759</v>
      </c>
      <c r="H55" s="808">
        <v>2.7238103816932799</v>
      </c>
      <c r="I55" s="808">
        <v>0.88875809472024003</v>
      </c>
      <c r="J55" s="808">
        <v>1.0015607952317569</v>
      </c>
      <c r="K55" s="808">
        <v>0.35676003635697323</v>
      </c>
      <c r="L55" s="808">
        <v>2.265670643149658</v>
      </c>
      <c r="M55" s="808">
        <v>1.4812634912004001</v>
      </c>
      <c r="N55" s="919"/>
    </row>
    <row r="56" spans="1:14" x14ac:dyDescent="0.2">
      <c r="A56" s="604">
        <v>2005</v>
      </c>
      <c r="B56" s="816">
        <v>46.000189391241491</v>
      </c>
      <c r="C56" s="808">
        <v>0.11945140542390265</v>
      </c>
      <c r="D56" s="808">
        <v>14.580000000000007</v>
      </c>
      <c r="E56" s="808">
        <v>0.19116507865910251</v>
      </c>
      <c r="F56" s="808">
        <v>21.875904942467283</v>
      </c>
      <c r="G56" s="808">
        <v>0.60824181339455052</v>
      </c>
      <c r="H56" s="808">
        <v>2.721559678992044</v>
      </c>
      <c r="I56" s="808">
        <v>0.86367567038552273</v>
      </c>
      <c r="J56" s="808">
        <v>1.0003341262731908</v>
      </c>
      <c r="K56" s="808">
        <v>0.35606156190439181</v>
      </c>
      <c r="L56" s="808">
        <v>2.2443356630989562</v>
      </c>
      <c r="M56" s="808">
        <v>1.439459450642538</v>
      </c>
      <c r="N56" s="919"/>
    </row>
    <row r="57" spans="1:14" x14ac:dyDescent="0.2">
      <c r="A57" s="604">
        <v>2006</v>
      </c>
      <c r="B57" s="816">
        <v>45.446502881674448</v>
      </c>
      <c r="C57" s="808">
        <v>0.11879216882954247</v>
      </c>
      <c r="D57" s="808">
        <v>14.280000000000001</v>
      </c>
      <c r="E57" s="808">
        <v>0.19307549708768268</v>
      </c>
      <c r="F57" s="808">
        <v>21.759576459941449</v>
      </c>
      <c r="G57" s="808">
        <v>0.59139307496413518</v>
      </c>
      <c r="H57" s="808">
        <v>2.7193993732735371</v>
      </c>
      <c r="I57" s="808">
        <v>0.84528076296532351</v>
      </c>
      <c r="J57" s="808">
        <v>0.99463950971154425</v>
      </c>
      <c r="K57" s="808">
        <v>0.35376175585510372</v>
      </c>
      <c r="L57" s="808">
        <v>2.1817830074372453</v>
      </c>
      <c r="M57" s="808">
        <v>1.4088012716088723</v>
      </c>
      <c r="N57" s="919"/>
    </row>
    <row r="58" spans="1:14" x14ac:dyDescent="0.2">
      <c r="A58" s="604">
        <v>2007</v>
      </c>
      <c r="B58" s="816">
        <v>45.894242025157993</v>
      </c>
      <c r="C58" s="808">
        <v>0.1181020335322161</v>
      </c>
      <c r="D58" s="808">
        <v>14.379999999999992</v>
      </c>
      <c r="E58" s="808">
        <v>0.19366638953664217</v>
      </c>
      <c r="F58" s="808">
        <v>22.03141243455952</v>
      </c>
      <c r="G58" s="808">
        <v>0.58652191756076755</v>
      </c>
      <c r="H58" s="808">
        <v>2.813627063415733</v>
      </c>
      <c r="I58" s="808">
        <v>0.84804604881999124</v>
      </c>
      <c r="J58" s="808">
        <v>0.98659872326026066</v>
      </c>
      <c r="K58" s="808">
        <v>0.35135286840093555</v>
      </c>
      <c r="L58" s="808">
        <v>2.1715044647052899</v>
      </c>
      <c r="M58" s="808">
        <v>1.4134100813666519</v>
      </c>
      <c r="N58" s="919"/>
    </row>
    <row r="59" spans="1:14" x14ac:dyDescent="0.2">
      <c r="A59" s="604">
        <v>2008</v>
      </c>
      <c r="B59" s="816">
        <v>46.725218134694671</v>
      </c>
      <c r="C59" s="808">
        <v>0.11738925527005503</v>
      </c>
      <c r="D59" s="808">
        <v>14.180000000000005</v>
      </c>
      <c r="E59" s="808">
        <v>0.19655793248936193</v>
      </c>
      <c r="F59" s="808">
        <v>22.837298853383</v>
      </c>
      <c r="G59" s="808">
        <v>0.60212700695696597</v>
      </c>
      <c r="H59" s="808">
        <v>2.9647612885885661</v>
      </c>
      <c r="I59" s="808">
        <v>0.87125880973356717</v>
      </c>
      <c r="J59" s="808">
        <v>0.97834496895873124</v>
      </c>
      <c r="K59" s="808">
        <v>0.34885190040808262</v>
      </c>
      <c r="L59" s="808">
        <v>2.1765301026837207</v>
      </c>
      <c r="M59" s="808">
        <v>1.452098016222612</v>
      </c>
      <c r="N59" s="919"/>
    </row>
    <row r="60" spans="1:14" x14ac:dyDescent="0.2">
      <c r="A60" s="604">
        <v>2009</v>
      </c>
      <c r="B60" s="816">
        <v>46.476810452573567</v>
      </c>
      <c r="C60" s="808">
        <v>0.11680939684330743</v>
      </c>
      <c r="D60" s="808">
        <v>14.08</v>
      </c>
      <c r="E60" s="808">
        <v>0.19633187446820272</v>
      </c>
      <c r="F60" s="808">
        <v>22.5486784326494</v>
      </c>
      <c r="G60" s="808">
        <v>0.599433897651791</v>
      </c>
      <c r="H60" s="808">
        <v>3.1145286411230511</v>
      </c>
      <c r="I60" s="808">
        <v>0.88273203070654449</v>
      </c>
      <c r="J60" s="808">
        <v>0.97112320146829645</v>
      </c>
      <c r="K60" s="808">
        <v>0.34671676918108607</v>
      </c>
      <c r="L60" s="808">
        <v>2.1492361573043191</v>
      </c>
      <c r="M60" s="808">
        <v>1.4712200511775737</v>
      </c>
      <c r="N60" s="919"/>
    </row>
    <row r="61" spans="1:14" x14ac:dyDescent="0.2">
      <c r="A61" s="604">
        <v>2010</v>
      </c>
      <c r="B61" s="816">
        <v>43.88782034803738</v>
      </c>
      <c r="C61" s="808">
        <v>0.11670591153773055</v>
      </c>
      <c r="D61" s="808">
        <v>14.580000000000004</v>
      </c>
      <c r="E61" s="808">
        <v>0.18187968011686223</v>
      </c>
      <c r="F61" s="808">
        <v>19.869017411857062</v>
      </c>
      <c r="G61" s="808">
        <v>0.51965531009286547</v>
      </c>
      <c r="H61" s="808">
        <v>2.9953451222492462</v>
      </c>
      <c r="I61" s="808">
        <v>0.83599326911486527</v>
      </c>
      <c r="J61" s="808">
        <v>0.96787808152165533</v>
      </c>
      <c r="K61" s="808">
        <v>0.34599392438207643</v>
      </c>
      <c r="L61" s="808">
        <v>2.0820295219735656</v>
      </c>
      <c r="M61" s="808">
        <v>1.3933221151914423</v>
      </c>
      <c r="N61" s="919"/>
    </row>
    <row r="62" spans="1:14" x14ac:dyDescent="0.2">
      <c r="A62" s="604">
        <v>2011</v>
      </c>
      <c r="B62" s="816">
        <v>45.482047004224839</v>
      </c>
      <c r="C62" s="808">
        <v>0.11479587198240471</v>
      </c>
      <c r="D62" s="808">
        <v>14.979999999999993</v>
      </c>
      <c r="E62" s="808">
        <v>0.19740299642397535</v>
      </c>
      <c r="F62" s="808">
        <v>21.28477332389501</v>
      </c>
      <c r="G62" s="808">
        <v>0.54233017050211108</v>
      </c>
      <c r="H62" s="808">
        <v>2.9115233175362611</v>
      </c>
      <c r="I62" s="808">
        <v>0.79532510284875968</v>
      </c>
      <c r="J62" s="808">
        <v>0.94978615555359003</v>
      </c>
      <c r="K62" s="808">
        <v>0.33992885958802715</v>
      </c>
      <c r="L62" s="808">
        <v>2.0406393678134416</v>
      </c>
      <c r="M62" s="808">
        <v>1.325541838081266</v>
      </c>
      <c r="N62" s="919"/>
    </row>
    <row r="63" spans="1:14" x14ac:dyDescent="0.2">
      <c r="A63" s="604">
        <v>2012</v>
      </c>
      <c r="B63" s="816">
        <v>42.887846220100833</v>
      </c>
      <c r="C63" s="808">
        <v>0.11467991679451867</v>
      </c>
      <c r="D63" s="808">
        <v>14.450000000000001</v>
      </c>
      <c r="E63" s="808">
        <v>0.1829205223370976</v>
      </c>
      <c r="F63" s="808">
        <v>19.423640442034642</v>
      </c>
      <c r="G63" s="808">
        <v>0.47876349392880174</v>
      </c>
      <c r="H63" s="808">
        <v>2.9010574728288225</v>
      </c>
      <c r="I63" s="808">
        <v>0.76797940174108192</v>
      </c>
      <c r="J63" s="808">
        <v>0.94676570575982155</v>
      </c>
      <c r="K63" s="808">
        <v>0.33921112782673379</v>
      </c>
      <c r="L63" s="808">
        <v>2.0028624672808424</v>
      </c>
      <c r="M63" s="808">
        <v>1.2799656695684705</v>
      </c>
      <c r="N63" s="919"/>
    </row>
    <row r="64" spans="1:14" x14ac:dyDescent="0.2">
      <c r="A64" s="604">
        <v>2013</v>
      </c>
      <c r="B64" s="816">
        <v>43.333709075125363</v>
      </c>
      <c r="C64" s="808">
        <v>0.11301353975627029</v>
      </c>
      <c r="D64" s="808">
        <v>14.715000000000009</v>
      </c>
      <c r="E64" s="808">
        <v>0.19108771805788693</v>
      </c>
      <c r="F64" s="808">
        <v>19.78951703795255</v>
      </c>
      <c r="G64" s="808">
        <v>0.46781051833894649</v>
      </c>
      <c r="H64" s="808">
        <v>2.9479216490385309</v>
      </c>
      <c r="I64" s="808">
        <v>0.71509271239929961</v>
      </c>
      <c r="J64" s="808">
        <v>0.93121790397113435</v>
      </c>
      <c r="K64" s="808">
        <v>0.33394419350944826</v>
      </c>
      <c r="L64" s="808">
        <v>1.9372826147691324</v>
      </c>
      <c r="M64" s="808">
        <v>1.191821187332166</v>
      </c>
      <c r="N64" s="919"/>
    </row>
    <row r="65" spans="1:14" x14ac:dyDescent="0.2">
      <c r="A65" s="604">
        <v>2014</v>
      </c>
      <c r="B65" s="816">
        <v>44.871493036730065</v>
      </c>
      <c r="C65" s="808">
        <v>0.1113253437199062</v>
      </c>
      <c r="D65" s="808">
        <v>16.479999999999997</v>
      </c>
      <c r="E65" s="808">
        <v>0.19801889522608365</v>
      </c>
      <c r="F65" s="808">
        <v>19.838912357793873</v>
      </c>
      <c r="G65" s="808">
        <v>0.44758457524785472</v>
      </c>
      <c r="H65" s="808">
        <v>2.9337163614284112</v>
      </c>
      <c r="I65" s="808">
        <v>0.65395578293494916</v>
      </c>
      <c r="J65" s="808">
        <v>0.91578642935012688</v>
      </c>
      <c r="K65" s="808">
        <v>0.32866234725062921</v>
      </c>
      <c r="L65" s="808">
        <v>1.8736046388866539</v>
      </c>
      <c r="M65" s="808">
        <v>1.0899263048915819</v>
      </c>
      <c r="N65" s="919"/>
    </row>
    <row r="66" spans="1:14" x14ac:dyDescent="0.2">
      <c r="A66" s="604">
        <v>2015</v>
      </c>
      <c r="B66" s="816">
        <v>43.593139050122637</v>
      </c>
      <c r="C66" s="808">
        <v>0.11066873964208133</v>
      </c>
      <c r="D66" s="808">
        <v>16.680000000000003</v>
      </c>
      <c r="E66" s="808">
        <v>0.19205369852638127</v>
      </c>
      <c r="F66" s="808">
        <v>18.632032769636936</v>
      </c>
      <c r="G66" s="808">
        <v>0.39625983160852912</v>
      </c>
      <c r="H66" s="808">
        <v>2.9427542678254319</v>
      </c>
      <c r="I66" s="808">
        <v>0.59653428546260523</v>
      </c>
      <c r="J66" s="808">
        <v>0.90909158347450647</v>
      </c>
      <c r="K66" s="808">
        <v>0.32646298892369224</v>
      </c>
      <c r="L66" s="808">
        <v>1.8130570759181237</v>
      </c>
      <c r="M66" s="808">
        <v>0.99422380910434227</v>
      </c>
      <c r="N66" s="919"/>
    </row>
    <row r="67" spans="1:14" x14ac:dyDescent="0.2">
      <c r="A67" s="604">
        <v>2016</v>
      </c>
      <c r="B67" s="816">
        <v>44.035956651991981</v>
      </c>
      <c r="C67" s="808">
        <v>0.10838777497204638</v>
      </c>
      <c r="D67" s="808">
        <v>15.579999999999995</v>
      </c>
      <c r="E67" s="808">
        <v>0.20823752461728318</v>
      </c>
      <c r="F67" s="808">
        <v>20.359391676602353</v>
      </c>
      <c r="G67" s="808">
        <v>0.40001762527138041</v>
      </c>
      <c r="H67" s="808">
        <v>2.9371283036653666</v>
      </c>
      <c r="I67" s="808">
        <v>0.54553485484080377</v>
      </c>
      <c r="J67" s="808">
        <v>0.88921361716238179</v>
      </c>
      <c r="K67" s="808">
        <v>0.31948915853511201</v>
      </c>
      <c r="L67" s="808">
        <v>1.7793313582572559</v>
      </c>
      <c r="M67" s="808">
        <v>0.90922475806800596</v>
      </c>
      <c r="N67" s="919"/>
    </row>
    <row r="68" spans="1:14" x14ac:dyDescent="0.2">
      <c r="A68" s="604">
        <v>2017</v>
      </c>
      <c r="B68" s="816">
        <v>42.300643396411949</v>
      </c>
      <c r="C68" s="808">
        <v>0.10879611711750457</v>
      </c>
      <c r="D68" s="808">
        <v>15.18000000000001</v>
      </c>
      <c r="E68" s="808">
        <v>0.1978368493267465</v>
      </c>
      <c r="F68" s="808">
        <v>19.211793203697777</v>
      </c>
      <c r="G68" s="808">
        <v>0.34774718126147025</v>
      </c>
      <c r="H68" s="808">
        <v>2.9426164434357513</v>
      </c>
      <c r="I68" s="808">
        <v>0.50163892875423366</v>
      </c>
      <c r="J68" s="808">
        <v>0.89151806329066607</v>
      </c>
      <c r="K68" s="808">
        <v>0.32045105978539956</v>
      </c>
      <c r="L68" s="808">
        <v>1.7621806684853274</v>
      </c>
      <c r="M68" s="808">
        <v>0.83606488125705614</v>
      </c>
      <c r="N68" s="919"/>
    </row>
    <row r="69" spans="1:14" x14ac:dyDescent="0.2">
      <c r="A69" s="604">
        <v>2018</v>
      </c>
      <c r="B69" s="816">
        <v>45.026214654576862</v>
      </c>
      <c r="C69" s="808">
        <v>0.10830045491979412</v>
      </c>
      <c r="D69" s="808">
        <v>17.369999999999994</v>
      </c>
      <c r="E69" s="808">
        <v>0.1987090898841532</v>
      </c>
      <c r="F69" s="808">
        <v>19.79435567781535</v>
      </c>
      <c r="G69" s="808">
        <v>0.3327878082855264</v>
      </c>
      <c r="H69" s="808">
        <v>2.9965634840316628</v>
      </c>
      <c r="I69" s="808">
        <v>0.47600236111902461</v>
      </c>
      <c r="J69" s="808">
        <v>0.88657407372983044</v>
      </c>
      <c r="K69" s="808">
        <v>0.31878134626100479</v>
      </c>
      <c r="L69" s="808">
        <v>1.7508030899988081</v>
      </c>
      <c r="M69" s="808">
        <v>0.79333726853170805</v>
      </c>
      <c r="N69" s="919"/>
    </row>
    <row r="70" spans="1:14" x14ac:dyDescent="0.2">
      <c r="A70" s="604">
        <v>2019</v>
      </c>
      <c r="B70" s="816">
        <v>43.829544967994785</v>
      </c>
      <c r="C70" s="808">
        <v>0.10865451126615704</v>
      </c>
      <c r="D70" s="808">
        <v>16.600000000000001</v>
      </c>
      <c r="E70" s="808">
        <v>0.18800915764705514</v>
      </c>
      <c r="F70" s="808">
        <v>19.286456894055352</v>
      </c>
      <c r="G70" s="808">
        <v>0.30473135648177824</v>
      </c>
      <c r="H70" s="808">
        <v>3.1174091208161827</v>
      </c>
      <c r="I70" s="808">
        <v>0.46409946729290275</v>
      </c>
      <c r="J70" s="808">
        <v>0.88877246254618814</v>
      </c>
      <c r="K70" s="808">
        <v>0.31965498279259835</v>
      </c>
      <c r="L70" s="808">
        <v>1.7782579029417229</v>
      </c>
      <c r="M70" s="808">
        <v>0.77349911215483813</v>
      </c>
      <c r="N70" s="919"/>
    </row>
    <row r="71" spans="1:14" x14ac:dyDescent="0.2">
      <c r="A71" s="604">
        <v>2020</v>
      </c>
      <c r="B71" s="816">
        <v>44.973517055433717</v>
      </c>
      <c r="C71" s="808">
        <v>0.10763703464981052</v>
      </c>
      <c r="D71" s="808">
        <v>16.599999999999994</v>
      </c>
      <c r="E71" s="808">
        <v>0.19074260429607814</v>
      </c>
      <c r="F71" s="808">
        <v>20.312681977256023</v>
      </c>
      <c r="G71" s="808">
        <v>0.30722063013593826</v>
      </c>
      <c r="H71" s="808">
        <v>3.2734938463209011</v>
      </c>
      <c r="I71" s="808">
        <v>0.45858388417146717</v>
      </c>
      <c r="J71" s="808">
        <v>0.88062825488850593</v>
      </c>
      <c r="K71" s="808">
        <v>0.31676336149702661</v>
      </c>
      <c r="L71" s="808">
        <v>1.7614589885988614</v>
      </c>
      <c r="M71" s="808">
        <v>0.76430647361911219</v>
      </c>
      <c r="N71" s="919"/>
    </row>
    <row r="72" spans="1:14" x14ac:dyDescent="0.2">
      <c r="A72" s="61"/>
      <c r="B72" s="713"/>
      <c r="C72" s="712"/>
      <c r="D72" s="712"/>
      <c r="E72" s="712"/>
      <c r="F72" s="712"/>
      <c r="G72" s="712"/>
      <c r="H72" s="712"/>
      <c r="I72" s="712"/>
      <c r="J72" s="712"/>
      <c r="K72" s="712"/>
      <c r="L72" s="712"/>
      <c r="M72" s="712"/>
      <c r="N72" s="62"/>
    </row>
    <row r="73" spans="1:14" x14ac:dyDescent="0.2">
      <c r="A73" s="26" t="s">
        <v>1393</v>
      </c>
    </row>
  </sheetData>
  <mergeCells count="5">
    <mergeCell ref="A1:D1"/>
    <mergeCell ref="C3:D3"/>
    <mergeCell ref="E3:G3"/>
    <mergeCell ref="H3:I3"/>
    <mergeCell ref="K3:M3"/>
  </mergeCells>
  <hyperlinks>
    <hyperlink ref="A1" location="Contents!A1" display="To table of contents" xr:uid="{F327F495-A53B-475F-B1D2-5A61FF81CFE7}"/>
  </hyperlinks>
  <pageMargins left="0.75" right="0.75" top="0.44" bottom="0.42" header="0.36" footer="0.34"/>
  <pageSetup paperSize="9" scale="59" orientation="landscape" r:id="rId1"/>
  <headerFooter alignWithMargins="0"/>
  <customProperties>
    <customPr name="EpmWorksheetKeyString_GU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0CAE-592F-4014-B12E-561919F9A2C5}">
  <sheetPr codeName="Blad65">
    <tabColor theme="4" tint="0.79998168889431442"/>
    <pageSetUpPr fitToPage="1"/>
  </sheetPr>
  <dimension ref="A1:M39"/>
  <sheetViews>
    <sheetView zoomScale="75" workbookViewId="0">
      <selection activeCell="B7" sqref="B7:J7"/>
    </sheetView>
  </sheetViews>
  <sheetFormatPr defaultColWidth="10.6640625" defaultRowHeight="12.75" x14ac:dyDescent="0.2"/>
  <cols>
    <col min="1" max="1" width="10.6640625" style="26"/>
    <col min="2" max="7" width="14.83203125" style="26" customWidth="1"/>
    <col min="8" max="10" width="15.5" style="26" customWidth="1"/>
    <col min="11" max="16384" width="10.6640625" style="26"/>
  </cols>
  <sheetData>
    <row r="1" spans="1:13" ht="30.75" customHeight="1" x14ac:dyDescent="0.2">
      <c r="A1" s="1402" t="s">
        <v>2</v>
      </c>
      <c r="B1" s="1402"/>
      <c r="C1" s="1402"/>
      <c r="D1" s="1402"/>
    </row>
    <row r="2" spans="1:13" ht="20.25" x14ac:dyDescent="0.3">
      <c r="A2" s="482" t="s">
        <v>1394</v>
      </c>
    </row>
    <row r="3" spans="1:13" ht="15" x14ac:dyDescent="0.25">
      <c r="A3" s="634"/>
      <c r="B3" s="1498" t="s">
        <v>1388</v>
      </c>
      <c r="C3" s="1499"/>
      <c r="D3" s="1498" t="s">
        <v>1389</v>
      </c>
      <c r="E3" s="1500"/>
      <c r="F3" s="1499"/>
      <c r="G3" s="1498" t="s">
        <v>1390</v>
      </c>
      <c r="H3" s="1499"/>
      <c r="I3" s="594" t="s">
        <v>1391</v>
      </c>
      <c r="J3" s="1501" t="s">
        <v>1392</v>
      </c>
      <c r="K3" s="1502"/>
      <c r="L3" s="1503"/>
    </row>
    <row r="4" spans="1:13" x14ac:dyDescent="0.2">
      <c r="A4" s="62"/>
      <c r="B4" s="719" t="s">
        <v>116</v>
      </c>
      <c r="C4" s="720" t="s">
        <v>161</v>
      </c>
      <c r="D4" s="719" t="s">
        <v>116</v>
      </c>
      <c r="E4" s="720" t="s">
        <v>161</v>
      </c>
      <c r="F4" s="720" t="s">
        <v>17</v>
      </c>
      <c r="G4" s="719" t="s">
        <v>161</v>
      </c>
      <c r="H4" s="720" t="s">
        <v>17</v>
      </c>
      <c r="I4" s="719" t="s">
        <v>116</v>
      </c>
      <c r="J4" s="798" t="s">
        <v>116</v>
      </c>
      <c r="K4" s="800" t="s">
        <v>161</v>
      </c>
      <c r="L4" s="799" t="s">
        <v>17</v>
      </c>
    </row>
    <row r="5" spans="1:13" x14ac:dyDescent="0.2">
      <c r="A5" s="68"/>
      <c r="B5" s="609" t="s">
        <v>187</v>
      </c>
      <c r="C5" s="601"/>
      <c r="D5" s="601"/>
      <c r="E5" s="601"/>
      <c r="F5" s="601"/>
      <c r="G5" s="601"/>
      <c r="H5" s="601"/>
      <c r="I5" s="601"/>
      <c r="J5" s="601"/>
      <c r="K5" s="601"/>
      <c r="L5" s="601"/>
      <c r="M5" s="62"/>
    </row>
    <row r="6" spans="1:13" x14ac:dyDescent="0.2">
      <c r="A6" s="63"/>
      <c r="M6" s="62"/>
    </row>
    <row r="7" spans="1:13" x14ac:dyDescent="0.2">
      <c r="A7" s="604">
        <v>1990</v>
      </c>
      <c r="B7" s="924">
        <v>960.86402479723563</v>
      </c>
      <c r="C7" s="924">
        <v>16.73370587664121</v>
      </c>
      <c r="D7" s="924">
        <v>1104.611438560572</v>
      </c>
      <c r="E7" s="924">
        <v>17.022304289828071</v>
      </c>
      <c r="F7" s="815">
        <v>9.3201006993008129</v>
      </c>
      <c r="G7" s="924">
        <v>17.98065772599163</v>
      </c>
      <c r="H7" s="815">
        <v>9.3201006993008164</v>
      </c>
      <c r="I7" s="924">
        <v>1246.2420876875779</v>
      </c>
      <c r="J7" s="924">
        <v>1203.8155233912573</v>
      </c>
      <c r="K7" s="924">
        <v>16.839682037480646</v>
      </c>
      <c r="L7" s="815">
        <v>9.3201006993008164</v>
      </c>
      <c r="M7" s="62"/>
    </row>
    <row r="8" spans="1:13" x14ac:dyDescent="0.2">
      <c r="A8" s="604">
        <v>1991</v>
      </c>
      <c r="B8" s="924">
        <v>963.10747965950486</v>
      </c>
      <c r="C8" s="924">
        <v>16.845019532813183</v>
      </c>
      <c r="D8" s="924">
        <v>1090.5414285488594</v>
      </c>
      <c r="E8" s="924">
        <v>17.027940828124752</v>
      </c>
      <c r="F8" s="815">
        <v>9.4014305754923768</v>
      </c>
      <c r="G8" s="924">
        <v>17.780891502960255</v>
      </c>
      <c r="H8" s="815">
        <v>9.4014305754923768</v>
      </c>
      <c r="I8" s="924">
        <v>1229.3271340430019</v>
      </c>
      <c r="J8" s="924">
        <v>1186.8692932201413</v>
      </c>
      <c r="K8" s="924">
        <v>16.826955616304915</v>
      </c>
      <c r="L8" s="815">
        <v>9.4014305754923768</v>
      </c>
      <c r="M8" s="62"/>
    </row>
    <row r="9" spans="1:13" x14ac:dyDescent="0.2">
      <c r="A9" s="604">
        <v>1992</v>
      </c>
      <c r="B9" s="924">
        <v>923.40212201577071</v>
      </c>
      <c r="C9" s="924">
        <v>16.730828323000104</v>
      </c>
      <c r="D9" s="924">
        <v>1059.757964824036</v>
      </c>
      <c r="E9" s="924">
        <v>16.959335791019843</v>
      </c>
      <c r="F9" s="815">
        <v>9.4831932613926604</v>
      </c>
      <c r="G9" s="924">
        <v>17.598043064084166</v>
      </c>
      <c r="H9" s="815">
        <v>9.4831932613926586</v>
      </c>
      <c r="I9" s="924">
        <v>1193.8721796081156</v>
      </c>
      <c r="J9" s="924">
        <v>1148.7275573662246</v>
      </c>
      <c r="K9" s="924">
        <v>17.23778356877493</v>
      </c>
      <c r="L9" s="815">
        <v>9.4831932613926586</v>
      </c>
      <c r="M9" s="62"/>
    </row>
    <row r="10" spans="1:13" x14ac:dyDescent="0.2">
      <c r="A10" s="604">
        <v>1993</v>
      </c>
      <c r="B10" s="924">
        <v>887.36451506695892</v>
      </c>
      <c r="C10" s="924">
        <v>16.610390987115295</v>
      </c>
      <c r="D10" s="924">
        <v>1032.5698553754653</v>
      </c>
      <c r="E10" s="924">
        <v>16.914648854198212</v>
      </c>
      <c r="F10" s="815">
        <v>9.5655973623395081</v>
      </c>
      <c r="G10" s="924">
        <v>17.455630173980719</v>
      </c>
      <c r="H10" s="815">
        <v>9.5655973623395045</v>
      </c>
      <c r="I10" s="924">
        <v>1162.365251707618</v>
      </c>
      <c r="J10" s="924">
        <v>1114.9732461130252</v>
      </c>
      <c r="K10" s="924">
        <v>17.655843011018799</v>
      </c>
      <c r="L10" s="815">
        <v>9.5655973623395063</v>
      </c>
      <c r="M10" s="62"/>
    </row>
    <row r="11" spans="1:13" x14ac:dyDescent="0.2">
      <c r="A11" s="604">
        <v>1994</v>
      </c>
      <c r="B11" s="924">
        <v>858.51505463276078</v>
      </c>
      <c r="C11" s="924">
        <v>16.555989731594646</v>
      </c>
      <c r="D11" s="924">
        <v>1008.2744608958538</v>
      </c>
      <c r="E11" s="924">
        <v>16.899072572373296</v>
      </c>
      <c r="F11" s="815">
        <v>9.6485316666153746</v>
      </c>
      <c r="G11" s="924">
        <v>17.337877492774467</v>
      </c>
      <c r="H11" s="815">
        <v>9.6485316666153746</v>
      </c>
      <c r="I11" s="924">
        <v>1134.2375207168391</v>
      </c>
      <c r="J11" s="924">
        <v>1085.0265954220588</v>
      </c>
      <c r="K11" s="924">
        <v>18.069721165175693</v>
      </c>
      <c r="L11" s="815">
        <v>9.6485316666153764</v>
      </c>
      <c r="M11" s="62"/>
    </row>
    <row r="12" spans="1:13" x14ac:dyDescent="0.2">
      <c r="A12" s="604">
        <v>1995</v>
      </c>
      <c r="B12" s="924">
        <v>838.89534371484592</v>
      </c>
      <c r="C12" s="924">
        <v>16.493119285715121</v>
      </c>
      <c r="D12" s="924">
        <v>986.91323836936169</v>
      </c>
      <c r="E12" s="924">
        <v>16.899705546158309</v>
      </c>
      <c r="F12" s="815">
        <v>9.7321189981380396</v>
      </c>
      <c r="G12" s="924">
        <v>17.228494421698748</v>
      </c>
      <c r="H12" s="815">
        <v>9.7321189981380396</v>
      </c>
      <c r="I12" s="924">
        <v>1109.1798519722433</v>
      </c>
      <c r="J12" s="924">
        <v>1059.0475904289219</v>
      </c>
      <c r="K12" s="924">
        <v>18.443302172983572</v>
      </c>
      <c r="L12" s="815">
        <v>9.7321189981380378</v>
      </c>
      <c r="M12" s="62"/>
    </row>
    <row r="13" spans="1:13" x14ac:dyDescent="0.2">
      <c r="A13" s="604">
        <v>1996</v>
      </c>
      <c r="B13" s="924">
        <v>827.86370026676877</v>
      </c>
      <c r="C13" s="924">
        <v>16.435577970149716</v>
      </c>
      <c r="D13" s="924">
        <v>968.73868171457161</v>
      </c>
      <c r="E13" s="924">
        <v>16.919171951814725</v>
      </c>
      <c r="F13" s="815">
        <v>9.8165822315921716</v>
      </c>
      <c r="G13" s="924">
        <v>17.116683013024385</v>
      </c>
      <c r="H13" s="815">
        <v>9.8165822315921698</v>
      </c>
      <c r="I13" s="924">
        <v>1087.4344449092596</v>
      </c>
      <c r="J13" s="924">
        <v>1037.3952444265028</v>
      </c>
      <c r="K13" s="924">
        <v>18.770888590446905</v>
      </c>
      <c r="L13" s="815">
        <v>9.8165822315921734</v>
      </c>
      <c r="M13" s="62"/>
    </row>
    <row r="14" spans="1:13" x14ac:dyDescent="0.2">
      <c r="A14" s="604">
        <v>1997</v>
      </c>
      <c r="B14" s="924">
        <v>821.8670858999759</v>
      </c>
      <c r="C14" s="924">
        <v>16.384999225105854</v>
      </c>
      <c r="D14" s="924">
        <v>953.78218293631699</v>
      </c>
      <c r="E14" s="924">
        <v>16.956826744098588</v>
      </c>
      <c r="F14" s="815">
        <v>9.9018497396218113</v>
      </c>
      <c r="G14" s="924">
        <v>17.001082352773338</v>
      </c>
      <c r="H14" s="815">
        <v>9.9018497396218095</v>
      </c>
      <c r="I14" s="924">
        <v>1069.1185583248227</v>
      </c>
      <c r="J14" s="924">
        <v>1019.908354156086</v>
      </c>
      <c r="K14" s="924">
        <v>19.042987784914445</v>
      </c>
      <c r="L14" s="815">
        <v>9.9018497396218077</v>
      </c>
      <c r="M14" s="62"/>
    </row>
    <row r="15" spans="1:13" x14ac:dyDescent="0.2">
      <c r="A15" s="604">
        <v>1998</v>
      </c>
      <c r="B15" s="924">
        <v>819.65747471781947</v>
      </c>
      <c r="C15" s="924">
        <v>16.342411387315348</v>
      </c>
      <c r="D15" s="924">
        <v>942.22770583923239</v>
      </c>
      <c r="E15" s="924">
        <v>17.008183464628733</v>
      </c>
      <c r="F15" s="815">
        <v>10.001914757424768</v>
      </c>
      <c r="G15" s="924">
        <v>16.889033057673849</v>
      </c>
      <c r="H15" s="815">
        <v>10.001914757424769</v>
      </c>
      <c r="I15" s="924">
        <v>1054.4430459654816</v>
      </c>
      <c r="J15" s="924">
        <v>1006.606429329946</v>
      </c>
      <c r="K15" s="924">
        <v>19.255283943080094</v>
      </c>
      <c r="L15" s="815">
        <v>10.001914757424773</v>
      </c>
      <c r="M15" s="62"/>
    </row>
    <row r="16" spans="1:13" x14ac:dyDescent="0.2">
      <c r="A16" s="604">
        <v>1999</v>
      </c>
      <c r="B16" s="924">
        <v>820.0857261606111</v>
      </c>
      <c r="C16" s="924">
        <v>16.309998264590796</v>
      </c>
      <c r="D16" s="924">
        <v>933.5128830444404</v>
      </c>
      <c r="E16" s="924">
        <v>17.07684039764947</v>
      </c>
      <c r="F16" s="815">
        <v>10.089981739698821</v>
      </c>
      <c r="G16" s="924">
        <v>16.835420934502057</v>
      </c>
      <c r="H16" s="815">
        <v>10.089981739698821</v>
      </c>
      <c r="I16" s="924">
        <v>1043.239067057061</v>
      </c>
      <c r="J16" s="924">
        <v>997.04481013967177</v>
      </c>
      <c r="K16" s="924">
        <v>19.519518209307098</v>
      </c>
      <c r="L16" s="815">
        <v>10.089981739698821</v>
      </c>
      <c r="M16" s="62"/>
    </row>
    <row r="17" spans="1:13" x14ac:dyDescent="0.2">
      <c r="A17" s="604">
        <v>2000</v>
      </c>
      <c r="B17" s="924">
        <v>823.09341768301863</v>
      </c>
      <c r="C17" s="924">
        <v>15.714887854259052</v>
      </c>
      <c r="D17" s="924">
        <v>927.33685445593562</v>
      </c>
      <c r="E17" s="924">
        <v>16.304283986650077</v>
      </c>
      <c r="F17" s="815">
        <v>10.175361066342637</v>
      </c>
      <c r="G17" s="924">
        <v>16.096206483371517</v>
      </c>
      <c r="H17" s="815">
        <v>10.175361066342635</v>
      </c>
      <c r="I17" s="924">
        <v>1034.9111759914094</v>
      </c>
      <c r="J17" s="924">
        <v>990.76722232172085</v>
      </c>
      <c r="K17" s="924">
        <v>18.859941030392317</v>
      </c>
      <c r="L17" s="815">
        <v>10.175361066342631</v>
      </c>
      <c r="M17" s="62"/>
    </row>
    <row r="18" spans="1:13" x14ac:dyDescent="0.2">
      <c r="A18" s="604">
        <v>2001</v>
      </c>
      <c r="B18" s="924">
        <v>827.37621710002202</v>
      </c>
      <c r="C18" s="924">
        <v>15.071492666784948</v>
      </c>
      <c r="D18" s="924">
        <v>923.25180815438694</v>
      </c>
      <c r="E18" s="924">
        <v>15.48667293820383</v>
      </c>
      <c r="F18" s="815">
        <v>10.277903213219485</v>
      </c>
      <c r="G18" s="924">
        <v>15.407027792924483</v>
      </c>
      <c r="H18" s="815">
        <v>10.277903213219489</v>
      </c>
      <c r="I18" s="924">
        <v>1029.153845249589</v>
      </c>
      <c r="J18" s="924">
        <v>987.07741022858556</v>
      </c>
      <c r="K18" s="924">
        <v>18.206879031382805</v>
      </c>
      <c r="L18" s="815">
        <v>10.277903213219483</v>
      </c>
      <c r="M18" s="62"/>
    </row>
    <row r="19" spans="1:13" x14ac:dyDescent="0.2">
      <c r="A19" s="604">
        <v>2002</v>
      </c>
      <c r="B19" s="924">
        <v>832.29591069437618</v>
      </c>
      <c r="C19" s="924">
        <v>14.511763491716145</v>
      </c>
      <c r="D19" s="924">
        <v>921.03598148045228</v>
      </c>
      <c r="E19" s="924">
        <v>14.738429538533754</v>
      </c>
      <c r="F19" s="815">
        <v>10.375819661974131</v>
      </c>
      <c r="G19" s="924">
        <v>14.752787919493876</v>
      </c>
      <c r="H19" s="815">
        <v>10.375819661974131</v>
      </c>
      <c r="I19" s="924">
        <v>1025.5920792485147</v>
      </c>
      <c r="J19" s="924">
        <v>985.45604169998558</v>
      </c>
      <c r="K19" s="924">
        <v>17.518904520171784</v>
      </c>
      <c r="L19" s="815">
        <v>10.375819661974132</v>
      </c>
      <c r="M19" s="62"/>
    </row>
    <row r="20" spans="1:13" x14ac:dyDescent="0.2">
      <c r="A20" s="604">
        <v>2003</v>
      </c>
      <c r="B20" s="924">
        <v>837.83370262131029</v>
      </c>
      <c r="C20" s="924">
        <v>13.861885849623798</v>
      </c>
      <c r="D20" s="924">
        <v>920.56412855393683</v>
      </c>
      <c r="E20" s="924">
        <v>13.789308434933142</v>
      </c>
      <c r="F20" s="815">
        <v>10.461617358103144</v>
      </c>
      <c r="G20" s="924">
        <v>14.149623103139831</v>
      </c>
      <c r="H20" s="815">
        <v>10.461617358103142</v>
      </c>
      <c r="I20" s="924">
        <v>1023.831590070607</v>
      </c>
      <c r="J20" s="924">
        <v>985.42764644220347</v>
      </c>
      <c r="K20" s="924">
        <v>16.933526368052949</v>
      </c>
      <c r="L20" s="815">
        <v>10.461617358103142</v>
      </c>
      <c r="M20" s="62"/>
    </row>
    <row r="21" spans="1:13" x14ac:dyDescent="0.2">
      <c r="A21" s="604">
        <v>2004</v>
      </c>
      <c r="B21" s="924">
        <v>843.55798047825681</v>
      </c>
      <c r="C21" s="924">
        <v>13.190300679891386</v>
      </c>
      <c r="D21" s="924">
        <v>920.18996716717834</v>
      </c>
      <c r="E21" s="924">
        <v>12.893100859358032</v>
      </c>
      <c r="F21" s="815">
        <v>10.547177474774355</v>
      </c>
      <c r="G21" s="924">
        <v>13.712776788907252</v>
      </c>
      <c r="H21" s="815">
        <v>10.547177474774358</v>
      </c>
      <c r="I21" s="924">
        <v>1023.6339045953775</v>
      </c>
      <c r="J21" s="924">
        <v>986.74690525560561</v>
      </c>
      <c r="K21" s="924">
        <v>16.48181517259469</v>
      </c>
      <c r="L21" s="815">
        <v>10.547177474774353</v>
      </c>
      <c r="M21" s="62"/>
    </row>
    <row r="22" spans="1:13" x14ac:dyDescent="0.2">
      <c r="A22" s="604">
        <v>2005</v>
      </c>
      <c r="B22" s="924">
        <v>849.32627246741413</v>
      </c>
      <c r="C22" s="924">
        <v>12.438957196647472</v>
      </c>
      <c r="D22" s="924">
        <v>919.64754554420847</v>
      </c>
      <c r="E22" s="924">
        <v>11.997869052404118</v>
      </c>
      <c r="F22" s="815">
        <v>10.651420250866305</v>
      </c>
      <c r="G22" s="924">
        <v>12.918584712509691</v>
      </c>
      <c r="H22" s="815">
        <v>10.651420250866305</v>
      </c>
      <c r="I22" s="924">
        <v>1024.5417287539806</v>
      </c>
      <c r="J22" s="924">
        <v>989.22354936876866</v>
      </c>
      <c r="K22" s="924">
        <v>15.59643657609149</v>
      </c>
      <c r="L22" s="815">
        <v>10.651420250866311</v>
      </c>
      <c r="M22" s="62"/>
    </row>
    <row r="23" spans="1:13" x14ac:dyDescent="0.2">
      <c r="A23" s="604">
        <v>2006</v>
      </c>
      <c r="B23" s="924">
        <v>855.11625334428481</v>
      </c>
      <c r="C23" s="924">
        <v>11.668320490601728</v>
      </c>
      <c r="D23" s="924">
        <v>921.47612729767445</v>
      </c>
      <c r="E23" s="924">
        <v>11.103315966699839</v>
      </c>
      <c r="F23" s="815">
        <v>10.764157165149534</v>
      </c>
      <c r="G23" s="924">
        <v>12.204171720244634</v>
      </c>
      <c r="H23" s="815">
        <v>10.764157165149539</v>
      </c>
      <c r="I23" s="924">
        <v>1026.7514258269471</v>
      </c>
      <c r="J23" s="924">
        <v>996.42625836796503</v>
      </c>
      <c r="K23" s="924">
        <v>14.909479704027264</v>
      </c>
      <c r="L23" s="815">
        <v>10.764157165149536</v>
      </c>
      <c r="M23" s="62"/>
    </row>
    <row r="24" spans="1:13" x14ac:dyDescent="0.2">
      <c r="A24" s="604">
        <v>2007</v>
      </c>
      <c r="B24" s="924">
        <v>860.86259559186101</v>
      </c>
      <c r="C24" s="924">
        <v>10.864072633024628</v>
      </c>
      <c r="D24" s="924">
        <v>924.07560261430569</v>
      </c>
      <c r="E24" s="924">
        <v>10.173137877192296</v>
      </c>
      <c r="F24" s="815">
        <v>10.885373062015928</v>
      </c>
      <c r="G24" s="924">
        <v>11.373743704723742</v>
      </c>
      <c r="H24" s="815">
        <v>10.88537306201593</v>
      </c>
      <c r="I24" s="924">
        <v>1030.2100711573401</v>
      </c>
      <c r="J24" s="924">
        <v>1004.2760478267829</v>
      </c>
      <c r="K24" s="924">
        <v>14.020977061535282</v>
      </c>
      <c r="L24" s="815">
        <v>10.885373062015931</v>
      </c>
      <c r="M24" s="62"/>
    </row>
    <row r="25" spans="1:13" x14ac:dyDescent="0.2">
      <c r="A25" s="604">
        <v>2008</v>
      </c>
      <c r="B25" s="924">
        <v>866.57009567045804</v>
      </c>
      <c r="C25" s="924">
        <v>10.007102769883572</v>
      </c>
      <c r="D25" s="924">
        <v>927.08327133182763</v>
      </c>
      <c r="E25" s="924">
        <v>9.3387098401606483</v>
      </c>
      <c r="F25" s="815">
        <v>11.026412301554414</v>
      </c>
      <c r="G25" s="924">
        <v>10.494827640180967</v>
      </c>
      <c r="H25" s="815">
        <v>11.026412301554414</v>
      </c>
      <c r="I25" s="924">
        <v>1035.5784392146575</v>
      </c>
      <c r="J25" s="924">
        <v>1014.2455359590793</v>
      </c>
      <c r="K25" s="924">
        <v>13.0725870527528</v>
      </c>
      <c r="L25" s="815">
        <v>11.026412301554414</v>
      </c>
      <c r="M25" s="62"/>
    </row>
    <row r="26" spans="1:13" x14ac:dyDescent="0.2">
      <c r="A26" s="604">
        <v>2009</v>
      </c>
      <c r="B26" s="924">
        <v>872.24577450783136</v>
      </c>
      <c r="C26" s="924">
        <v>9.2483329062226307</v>
      </c>
      <c r="D26" s="924">
        <v>930.28743002908004</v>
      </c>
      <c r="E26" s="924">
        <v>8.7401128183892851</v>
      </c>
      <c r="F26" s="815">
        <v>11.149085664475903</v>
      </c>
      <c r="G26" s="924">
        <v>9.7693254083603396</v>
      </c>
      <c r="H26" s="815">
        <v>11.1490856644759</v>
      </c>
      <c r="I26" s="924">
        <v>1041.3805558762806</v>
      </c>
      <c r="J26" s="924">
        <v>1024.1763645610201</v>
      </c>
      <c r="K26" s="924">
        <v>12.295175734815034</v>
      </c>
      <c r="L26" s="815">
        <v>11.149085664475898</v>
      </c>
      <c r="M26" s="62"/>
    </row>
    <row r="27" spans="1:13" x14ac:dyDescent="0.2">
      <c r="A27" s="604">
        <v>2010</v>
      </c>
      <c r="B27" s="924">
        <v>877.90752148125273</v>
      </c>
      <c r="C27" s="924">
        <v>8.7193067263047883</v>
      </c>
      <c r="D27" s="924">
        <v>934.40762945306278</v>
      </c>
      <c r="E27" s="924">
        <v>8.3437005936895563</v>
      </c>
      <c r="F27" s="815">
        <v>11.230051479147011</v>
      </c>
      <c r="G27" s="924">
        <v>9.5177224339192783</v>
      </c>
      <c r="H27" s="815">
        <v>11.230051479147013</v>
      </c>
      <c r="I27" s="924">
        <v>1047.7367846862326</v>
      </c>
      <c r="J27" s="924">
        <v>1034.2683905370473</v>
      </c>
      <c r="K27" s="924">
        <v>11.724809512349369</v>
      </c>
      <c r="L27" s="815">
        <v>11.23005147914701</v>
      </c>
      <c r="M27" s="62"/>
    </row>
    <row r="28" spans="1:13" x14ac:dyDescent="0.2">
      <c r="A28" s="604">
        <v>2011</v>
      </c>
      <c r="B28" s="924">
        <v>883.57070616659632</v>
      </c>
      <c r="C28" s="924">
        <v>8.2353982816458497</v>
      </c>
      <c r="D28" s="924">
        <v>939.28979375815425</v>
      </c>
      <c r="E28" s="924">
        <v>7.9899480633068025</v>
      </c>
      <c r="F28" s="815">
        <v>11.310581297224491</v>
      </c>
      <c r="G28" s="924">
        <v>9.2656529736799094</v>
      </c>
      <c r="H28" s="815">
        <v>11.310581297224491</v>
      </c>
      <c r="I28" s="924">
        <v>1054.5751312565187</v>
      </c>
      <c r="J28" s="924">
        <v>1044.3300642580896</v>
      </c>
      <c r="K28" s="924">
        <v>11.186128225998816</v>
      </c>
      <c r="L28" s="815">
        <v>11.310581297224491</v>
      </c>
      <c r="M28" s="62"/>
    </row>
    <row r="29" spans="1:13" x14ac:dyDescent="0.2">
      <c r="A29" s="604">
        <v>2012</v>
      </c>
      <c r="B29" s="924">
        <v>889.27357000836435</v>
      </c>
      <c r="C29" s="924">
        <v>7.7281437293847848</v>
      </c>
      <c r="D29" s="924">
        <v>943.7428338900113</v>
      </c>
      <c r="E29" s="924">
        <v>7.6350311885897808</v>
      </c>
      <c r="F29" s="815">
        <v>11.398186684314011</v>
      </c>
      <c r="G29" s="924">
        <v>8.9799034327574194</v>
      </c>
      <c r="H29" s="815">
        <v>11.398186684314011</v>
      </c>
      <c r="I29" s="924">
        <v>1061.7222669566884</v>
      </c>
      <c r="J29" s="924">
        <v>1054.1184906726764</v>
      </c>
      <c r="K29" s="924">
        <v>10.678649241775576</v>
      </c>
      <c r="L29" s="815">
        <v>11.398186684314011</v>
      </c>
      <c r="M29" s="62"/>
    </row>
    <row r="30" spans="1:13" x14ac:dyDescent="0.2">
      <c r="A30" s="604">
        <v>2013</v>
      </c>
      <c r="B30" s="924">
        <v>895.00279159792501</v>
      </c>
      <c r="C30" s="924">
        <v>7.3116512002188072</v>
      </c>
      <c r="D30" s="924">
        <v>948.61603342091564</v>
      </c>
      <c r="E30" s="924">
        <v>7.3637280177323889</v>
      </c>
      <c r="F30" s="815">
        <v>11.471667647739787</v>
      </c>
      <c r="G30" s="924">
        <v>8.6739874929843737</v>
      </c>
      <c r="H30" s="815">
        <v>11.471667647739782</v>
      </c>
      <c r="I30" s="924">
        <v>1069.0286513256765</v>
      </c>
      <c r="J30" s="924">
        <v>1063.5194756285691</v>
      </c>
      <c r="K30" s="924">
        <v>10.307239418878138</v>
      </c>
      <c r="L30" s="815">
        <v>11.471667647739787</v>
      </c>
      <c r="M30" s="62"/>
    </row>
    <row r="31" spans="1:13" x14ac:dyDescent="0.2">
      <c r="A31" s="604">
        <v>2014</v>
      </c>
      <c r="B31" s="924">
        <v>900.78580071558508</v>
      </c>
      <c r="C31" s="924">
        <v>6.9551085352974846</v>
      </c>
      <c r="D31" s="924">
        <v>953.95160571570693</v>
      </c>
      <c r="E31" s="924">
        <v>7.1435113978564058</v>
      </c>
      <c r="F31" s="815">
        <v>11.540693662172501</v>
      </c>
      <c r="G31" s="924">
        <v>8.4704353397998968</v>
      </c>
      <c r="H31" s="815">
        <v>11.540693662172506</v>
      </c>
      <c r="I31" s="924">
        <v>1076.900395168977</v>
      </c>
      <c r="J31" s="924">
        <v>1072.5197361463968</v>
      </c>
      <c r="K31" s="924">
        <v>9.9450733013505488</v>
      </c>
      <c r="L31" s="815">
        <v>11.540693662172506</v>
      </c>
      <c r="M31" s="62"/>
    </row>
    <row r="32" spans="1:13" x14ac:dyDescent="0.2">
      <c r="A32" s="604">
        <v>2015</v>
      </c>
      <c r="B32" s="924">
        <v>906.60540839344117</v>
      </c>
      <c r="C32" s="924">
        <v>6.5186927510799189</v>
      </c>
      <c r="D32" s="924">
        <v>959.43062264778416</v>
      </c>
      <c r="E32" s="924">
        <v>6.7437211344747414</v>
      </c>
      <c r="F32" s="815">
        <v>11.620933051212461</v>
      </c>
      <c r="G32" s="924">
        <v>8.2369101310326567</v>
      </c>
      <c r="H32" s="815">
        <v>11.620933051212459</v>
      </c>
      <c r="I32" s="924">
        <v>1084.8894757561952</v>
      </c>
      <c r="J32" s="924">
        <v>1081.2357623228941</v>
      </c>
      <c r="K32" s="924">
        <v>9.5741349972655616</v>
      </c>
      <c r="L32" s="815">
        <v>11.620933051212459</v>
      </c>
      <c r="M32" s="62"/>
    </row>
    <row r="33" spans="1:13" x14ac:dyDescent="0.2">
      <c r="A33" s="604">
        <v>2016</v>
      </c>
      <c r="B33" s="924">
        <v>912.41312599497212</v>
      </c>
      <c r="C33" s="924">
        <v>6.0313135466993009</v>
      </c>
      <c r="D33" s="924">
        <v>965.07862253125859</v>
      </c>
      <c r="E33" s="924">
        <v>6.2712683392142274</v>
      </c>
      <c r="F33" s="815">
        <v>11.717354510137232</v>
      </c>
      <c r="G33" s="924">
        <v>7.8399267927711875</v>
      </c>
      <c r="H33" s="815">
        <v>11.717354510137229</v>
      </c>
      <c r="I33" s="924">
        <v>1092.9520319339208</v>
      </c>
      <c r="J33" s="924">
        <v>1089.765029867425</v>
      </c>
      <c r="K33" s="924">
        <v>9.1797841660228521</v>
      </c>
      <c r="L33" s="815">
        <v>11.717354510137231</v>
      </c>
      <c r="M33" s="62"/>
    </row>
    <row r="34" spans="1:13" x14ac:dyDescent="0.2">
      <c r="A34" s="604">
        <v>2017</v>
      </c>
      <c r="B34" s="924">
        <v>918.20144395225998</v>
      </c>
      <c r="C34" s="924">
        <v>5.6079716712340613</v>
      </c>
      <c r="D34" s="924">
        <v>970.91933831826793</v>
      </c>
      <c r="E34" s="924">
        <v>5.8335178118476545</v>
      </c>
      <c r="F34" s="815">
        <v>11.833480724513215</v>
      </c>
      <c r="G34" s="924">
        <v>7.491855713541784</v>
      </c>
      <c r="H34" s="815">
        <v>11.833480724513217</v>
      </c>
      <c r="I34" s="924">
        <v>1101.0270822076413</v>
      </c>
      <c r="J34" s="924">
        <v>1098.1474534304687</v>
      </c>
      <c r="K34" s="924">
        <v>8.8164780717299855</v>
      </c>
      <c r="L34" s="815">
        <v>11.833480724513221</v>
      </c>
      <c r="M34" s="62"/>
    </row>
    <row r="35" spans="1:13" x14ac:dyDescent="0.2">
      <c r="A35" s="604">
        <v>2018</v>
      </c>
      <c r="B35" s="924">
        <v>924.04277769351256</v>
      </c>
      <c r="C35" s="924">
        <v>5.1796971571999872</v>
      </c>
      <c r="D35" s="924">
        <v>976.84273744152938</v>
      </c>
      <c r="E35" s="924">
        <v>5.4228535707599299</v>
      </c>
      <c r="F35" s="815">
        <v>11.958910910080661</v>
      </c>
      <c r="G35" s="924">
        <v>7.1665640059991418</v>
      </c>
      <c r="H35" s="815">
        <v>11.958910910080659</v>
      </c>
      <c r="I35" s="924">
        <v>1109.0589519171692</v>
      </c>
      <c r="J35" s="924">
        <v>1106.3664887882319</v>
      </c>
      <c r="K35" s="924">
        <v>8.4797177870038318</v>
      </c>
      <c r="L35" s="815">
        <v>11.958910910080666</v>
      </c>
      <c r="M35" s="62"/>
    </row>
    <row r="36" spans="1:13" x14ac:dyDescent="0.2">
      <c r="A36" s="604">
        <v>2019</v>
      </c>
      <c r="B36" s="924">
        <v>929.97695271407565</v>
      </c>
      <c r="C36" s="924">
        <v>4.7903549870065651</v>
      </c>
      <c r="D36" s="924">
        <v>982.91371623384487</v>
      </c>
      <c r="E36" s="924">
        <v>5.0405793916625647</v>
      </c>
      <c r="F36" s="815">
        <v>12.096291439224279</v>
      </c>
      <c r="G36" s="924">
        <v>6.7926236888475664</v>
      </c>
      <c r="H36" s="815">
        <v>12.096291439224276</v>
      </c>
      <c r="I36" s="924">
        <v>1117.0436334439571</v>
      </c>
      <c r="J36" s="924">
        <v>1114.464644627026</v>
      </c>
      <c r="K36" s="924">
        <v>8.1718470572064792</v>
      </c>
      <c r="L36" s="815">
        <v>12.096291439224279</v>
      </c>
      <c r="M36" s="62"/>
    </row>
    <row r="37" spans="1:13" x14ac:dyDescent="0.2">
      <c r="A37" s="604">
        <v>2020</v>
      </c>
      <c r="B37" s="924">
        <v>937.30059503785708</v>
      </c>
      <c r="C37" s="924">
        <v>4.4082601523971912</v>
      </c>
      <c r="D37" s="924">
        <v>990.06008921011107</v>
      </c>
      <c r="E37" s="924">
        <v>4.5369142943037204</v>
      </c>
      <c r="F37" s="815">
        <v>12.231200671029789</v>
      </c>
      <c r="G37" s="924">
        <v>6.2993312381423054</v>
      </c>
      <c r="H37" s="815">
        <v>12.231200671029786</v>
      </c>
      <c r="I37" s="924">
        <v>1127.4644258293638</v>
      </c>
      <c r="J37" s="924">
        <v>1125.7326028157631</v>
      </c>
      <c r="K37" s="924">
        <v>7.6012857179473299</v>
      </c>
      <c r="L37" s="815">
        <v>12.231200671029789</v>
      </c>
      <c r="M37" s="62"/>
    </row>
    <row r="38" spans="1:13" x14ac:dyDescent="0.2">
      <c r="A38" s="61"/>
      <c r="B38" s="712"/>
      <c r="C38" s="712"/>
      <c r="D38" s="712"/>
      <c r="E38" s="712"/>
      <c r="F38" s="712"/>
      <c r="G38" s="712"/>
      <c r="H38" s="712"/>
      <c r="I38" s="712"/>
      <c r="J38" s="712"/>
      <c r="K38" s="712"/>
      <c r="L38" s="712"/>
      <c r="M38" s="62"/>
    </row>
    <row r="39" spans="1:13" x14ac:dyDescent="0.2">
      <c r="A39" s="26" t="s">
        <v>579</v>
      </c>
    </row>
  </sheetData>
  <mergeCells count="5">
    <mergeCell ref="A1:D1"/>
    <mergeCell ref="B3:C3"/>
    <mergeCell ref="D3:F3"/>
    <mergeCell ref="G3:H3"/>
    <mergeCell ref="J3:L3"/>
  </mergeCells>
  <hyperlinks>
    <hyperlink ref="A1" location="Contents!A1" display="To table of contents" xr:uid="{ABF2BB47-BFE6-4F48-A52C-14A65D2F5233}"/>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21FD9-F366-4B3D-8C5A-649C2E24971A}">
  <sheetPr codeName="Blad66">
    <tabColor theme="4" tint="0.79998168889431442"/>
    <pageSetUpPr fitToPage="1"/>
  </sheetPr>
  <dimension ref="A1:M39"/>
  <sheetViews>
    <sheetView zoomScale="75" workbookViewId="0">
      <selection activeCell="B7" sqref="B7:J7"/>
    </sheetView>
  </sheetViews>
  <sheetFormatPr defaultColWidth="10.6640625" defaultRowHeight="12.75" x14ac:dyDescent="0.2"/>
  <cols>
    <col min="1" max="1" width="10.6640625" style="26"/>
    <col min="2" max="7" width="14.83203125" style="26" customWidth="1"/>
    <col min="8" max="10" width="15.5" style="26" customWidth="1"/>
    <col min="11" max="16384" width="10.6640625" style="26"/>
  </cols>
  <sheetData>
    <row r="1" spans="1:13" ht="27" customHeight="1" x14ac:dyDescent="0.2">
      <c r="A1" s="1402" t="s">
        <v>2</v>
      </c>
      <c r="B1" s="1402"/>
      <c r="C1" s="1402"/>
      <c r="D1" s="1402"/>
    </row>
    <row r="2" spans="1:13" ht="20.25" x14ac:dyDescent="0.3">
      <c r="A2" s="482" t="s">
        <v>1395</v>
      </c>
    </row>
    <row r="3" spans="1:13" ht="15" x14ac:dyDescent="0.25">
      <c r="A3" s="634"/>
      <c r="B3" s="1498" t="s">
        <v>1388</v>
      </c>
      <c r="C3" s="1499"/>
      <c r="D3" s="1498" t="s">
        <v>1389</v>
      </c>
      <c r="E3" s="1500"/>
      <c r="F3" s="1499"/>
      <c r="G3" s="1498" t="s">
        <v>1390</v>
      </c>
      <c r="H3" s="1499"/>
      <c r="I3" s="594" t="s">
        <v>1391</v>
      </c>
      <c r="J3" s="1501" t="s">
        <v>1392</v>
      </c>
      <c r="K3" s="1502"/>
      <c r="L3" s="1503"/>
    </row>
    <row r="4" spans="1:13" x14ac:dyDescent="0.2">
      <c r="A4" s="62"/>
      <c r="B4" s="719" t="s">
        <v>116</v>
      </c>
      <c r="C4" s="720" t="s">
        <v>161</v>
      </c>
      <c r="D4" s="719" t="s">
        <v>116</v>
      </c>
      <c r="E4" s="720" t="s">
        <v>161</v>
      </c>
      <c r="F4" s="720" t="s">
        <v>17</v>
      </c>
      <c r="G4" s="719" t="s">
        <v>161</v>
      </c>
      <c r="H4" s="720" t="s">
        <v>17</v>
      </c>
      <c r="I4" s="719" t="s">
        <v>116</v>
      </c>
      <c r="J4" s="798" t="s">
        <v>116</v>
      </c>
      <c r="K4" s="800" t="s">
        <v>161</v>
      </c>
      <c r="L4" s="800" t="s">
        <v>17</v>
      </c>
      <c r="M4" s="62"/>
    </row>
    <row r="5" spans="1:13" x14ac:dyDescent="0.2">
      <c r="A5" s="68"/>
      <c r="B5" s="601" t="s">
        <v>187</v>
      </c>
      <c r="C5" s="601"/>
      <c r="D5" s="601"/>
      <c r="E5" s="601"/>
      <c r="F5" s="601"/>
      <c r="G5" s="601"/>
      <c r="H5" s="601"/>
      <c r="I5" s="601"/>
      <c r="J5" s="601"/>
      <c r="K5" s="601"/>
      <c r="L5" s="601"/>
      <c r="M5" s="62"/>
    </row>
    <row r="6" spans="1:13" x14ac:dyDescent="0.2">
      <c r="A6" s="63"/>
      <c r="M6" s="62"/>
    </row>
    <row r="7" spans="1:13" x14ac:dyDescent="0.2">
      <c r="A7" s="604">
        <v>1990</v>
      </c>
      <c r="B7" s="924">
        <v>318.26343534067246</v>
      </c>
      <c r="C7" s="815">
        <v>7.7802575543845434</v>
      </c>
      <c r="D7" s="924">
        <v>213.23007442213313</v>
      </c>
      <c r="E7" s="815">
        <v>7.675233254131836</v>
      </c>
      <c r="F7" s="815">
        <v>9.3810164277361245</v>
      </c>
      <c r="G7" s="815">
        <v>7.6279782071040749</v>
      </c>
      <c r="H7" s="815">
        <v>9.3810164277361281</v>
      </c>
      <c r="I7" s="924">
        <v>84.563396566713308</v>
      </c>
      <c r="J7" s="924">
        <v>28.590907940838118</v>
      </c>
      <c r="K7" s="815">
        <v>8.6619050189630311</v>
      </c>
      <c r="L7" s="815">
        <v>9.3810164277361281</v>
      </c>
      <c r="M7" s="62"/>
    </row>
    <row r="8" spans="1:13" x14ac:dyDescent="0.2">
      <c r="A8" s="604">
        <v>1991</v>
      </c>
      <c r="B8" s="924">
        <v>319.02048353485162</v>
      </c>
      <c r="C8" s="815">
        <v>7.7582159896725766</v>
      </c>
      <c r="D8" s="924">
        <v>210.30327766565082</v>
      </c>
      <c r="E8" s="815">
        <v>7.6211943399819146</v>
      </c>
      <c r="F8" s="815">
        <v>9.4628778720735767</v>
      </c>
      <c r="G8" s="815">
        <v>7.552074281611441</v>
      </c>
      <c r="H8" s="815">
        <v>9.4628778720735802</v>
      </c>
      <c r="I8" s="924">
        <v>84.299302838005104</v>
      </c>
      <c r="J8" s="924">
        <v>27.961169310330284</v>
      </c>
      <c r="K8" s="815">
        <v>8.6326460242940382</v>
      </c>
      <c r="L8" s="815">
        <v>9.4628778720735802</v>
      </c>
      <c r="M8" s="62"/>
    </row>
    <row r="9" spans="1:13" x14ac:dyDescent="0.2">
      <c r="A9" s="604">
        <v>1992</v>
      </c>
      <c r="B9" s="924">
        <v>305.68842782719787</v>
      </c>
      <c r="C9" s="815">
        <v>7.6012224139233426</v>
      </c>
      <c r="D9" s="924">
        <v>203.60305127155755</v>
      </c>
      <c r="E9" s="815">
        <v>7.307859771193483</v>
      </c>
      <c r="F9" s="815">
        <v>9.5451749549431835</v>
      </c>
      <c r="G9" s="815">
        <v>7.3285883576237971</v>
      </c>
      <c r="H9" s="815">
        <v>9.5451749549431817</v>
      </c>
      <c r="I9" s="924">
        <v>81.697140474916836</v>
      </c>
      <c r="J9" s="924">
        <v>26.94358998979779</v>
      </c>
      <c r="K9" s="815">
        <v>8.4262624941326099</v>
      </c>
      <c r="L9" s="815">
        <v>9.5451749549431799</v>
      </c>
      <c r="M9" s="62"/>
    </row>
    <row r="10" spans="1:13" x14ac:dyDescent="0.2">
      <c r="A10" s="604">
        <v>1993</v>
      </c>
      <c r="B10" s="924">
        <v>293.5783270229656</v>
      </c>
      <c r="C10" s="815">
        <v>7.4344844938291761</v>
      </c>
      <c r="D10" s="924">
        <v>197.72371991460091</v>
      </c>
      <c r="E10" s="815">
        <v>7.016762391426119</v>
      </c>
      <c r="F10" s="815">
        <v>9.6281176451176407</v>
      </c>
      <c r="G10" s="815">
        <v>7.1249789434839057</v>
      </c>
      <c r="H10" s="815">
        <v>9.6281176451176425</v>
      </c>
      <c r="I10" s="924">
        <v>79.290964310977358</v>
      </c>
      <c r="J10" s="924">
        <v>26.053205292624313</v>
      </c>
      <c r="K10" s="815">
        <v>8.2437825838591898</v>
      </c>
      <c r="L10" s="815">
        <v>9.6281176451176425</v>
      </c>
      <c r="M10" s="62"/>
    </row>
    <row r="11" spans="1:13" x14ac:dyDescent="0.2">
      <c r="A11" s="604">
        <v>1994</v>
      </c>
      <c r="B11" s="924">
        <v>283.87543377326455</v>
      </c>
      <c r="C11" s="815">
        <v>7.3304737626254726</v>
      </c>
      <c r="D11" s="924">
        <v>192.50311525644298</v>
      </c>
      <c r="E11" s="815">
        <v>6.7523378339688103</v>
      </c>
      <c r="F11" s="815">
        <v>9.7115940040039419</v>
      </c>
      <c r="G11" s="815">
        <v>6.93808747914722</v>
      </c>
      <c r="H11" s="815">
        <v>9.7115940040039437</v>
      </c>
      <c r="I11" s="924">
        <v>77.065666835048333</v>
      </c>
      <c r="J11" s="924">
        <v>25.272846943235656</v>
      </c>
      <c r="K11" s="815">
        <v>8.081231124219789</v>
      </c>
      <c r="L11" s="815">
        <v>9.7115940040039437</v>
      </c>
      <c r="M11" s="62"/>
    </row>
    <row r="12" spans="1:13" x14ac:dyDescent="0.2">
      <c r="A12" s="604">
        <v>1995</v>
      </c>
      <c r="B12" s="924">
        <v>277.26683080711155</v>
      </c>
      <c r="C12" s="815">
        <v>7.2171163480507676</v>
      </c>
      <c r="D12" s="924">
        <v>188.02335219108116</v>
      </c>
      <c r="E12" s="815">
        <v>6.5106219441738293</v>
      </c>
      <c r="F12" s="815">
        <v>9.7957276582925932</v>
      </c>
      <c r="G12" s="815">
        <v>6.7656350838896344</v>
      </c>
      <c r="H12" s="815">
        <v>9.795727658292595</v>
      </c>
      <c r="I12" s="924">
        <v>75.059846459349316</v>
      </c>
      <c r="J12" s="924">
        <v>24.60391881665203</v>
      </c>
      <c r="K12" s="815">
        <v>7.9349307045949917</v>
      </c>
      <c r="L12" s="815">
        <v>9.7957276582925914</v>
      </c>
      <c r="M12" s="62"/>
    </row>
    <row r="13" spans="1:13" x14ac:dyDescent="0.2">
      <c r="A13" s="604">
        <v>1996</v>
      </c>
      <c r="B13" s="924">
        <v>273.53769089421047</v>
      </c>
      <c r="C13" s="815">
        <v>7.1110091163270877</v>
      </c>
      <c r="D13" s="924">
        <v>184.3289963378034</v>
      </c>
      <c r="E13" s="815">
        <v>6.2984925962235314</v>
      </c>
      <c r="F13" s="815">
        <v>9.8807429393650743</v>
      </c>
      <c r="G13" s="815">
        <v>6.6075908714703298</v>
      </c>
      <c r="H13" s="815">
        <v>9.8807429393650725</v>
      </c>
      <c r="I13" s="924">
        <v>73.299371551659689</v>
      </c>
      <c r="J13" s="924">
        <v>24.045289003987399</v>
      </c>
      <c r="K13" s="815">
        <v>7.8124476443437851</v>
      </c>
      <c r="L13" s="815">
        <v>9.8807429393650743</v>
      </c>
      <c r="M13" s="62"/>
    </row>
    <row r="14" spans="1:13" x14ac:dyDescent="0.2">
      <c r="A14" s="604">
        <v>1997</v>
      </c>
      <c r="B14" s="924">
        <v>271.49781346813387</v>
      </c>
      <c r="C14" s="815">
        <v>7.0126996438830034</v>
      </c>
      <c r="D14" s="924">
        <v>181.43354253125932</v>
      </c>
      <c r="E14" s="815">
        <v>6.1188998203526204</v>
      </c>
      <c r="F14" s="815">
        <v>9.9665677517127111</v>
      </c>
      <c r="G14" s="815">
        <v>6.4681901412129292</v>
      </c>
      <c r="H14" s="815">
        <v>9.9665677517127147</v>
      </c>
      <c r="I14" s="924">
        <v>71.827566400032907</v>
      </c>
      <c r="J14" s="924">
        <v>23.575073707234665</v>
      </c>
      <c r="K14" s="815">
        <v>7.7159976753935728</v>
      </c>
      <c r="L14" s="815">
        <v>9.9665677517127111</v>
      </c>
      <c r="M14" s="62"/>
    </row>
    <row r="15" spans="1:13" x14ac:dyDescent="0.2">
      <c r="A15" s="604">
        <v>1998</v>
      </c>
      <c r="B15" s="924">
        <v>270.72827485802139</v>
      </c>
      <c r="C15" s="815">
        <v>6.9239219206021128</v>
      </c>
      <c r="D15" s="924">
        <v>179.37921376015021</v>
      </c>
      <c r="E15" s="815">
        <v>5.9718968406423683</v>
      </c>
      <c r="F15" s="815">
        <v>10.067286789766856</v>
      </c>
      <c r="G15" s="815">
        <v>6.3418547818078697</v>
      </c>
      <c r="H15" s="815">
        <v>10.067286789766857</v>
      </c>
      <c r="I15" s="924">
        <v>70.664066963518579</v>
      </c>
      <c r="J15" s="924">
        <v>23.205911084983896</v>
      </c>
      <c r="K15" s="815">
        <v>7.6345649013146408</v>
      </c>
      <c r="L15" s="815">
        <v>10.067286789766859</v>
      </c>
      <c r="M15" s="62"/>
    </row>
    <row r="16" spans="1:13" x14ac:dyDescent="0.2">
      <c r="A16" s="604">
        <v>1999</v>
      </c>
      <c r="B16" s="924">
        <v>270.84357596165597</v>
      </c>
      <c r="C16" s="815">
        <v>6.8429576072381835</v>
      </c>
      <c r="D16" s="924">
        <v>177.99380301309651</v>
      </c>
      <c r="E16" s="815">
        <v>5.8553912549502787</v>
      </c>
      <c r="F16" s="815">
        <v>10.155929373370485</v>
      </c>
      <c r="G16" s="815">
        <v>6.2392650878836138</v>
      </c>
      <c r="H16" s="815">
        <v>10.155929373370485</v>
      </c>
      <c r="I16" s="924">
        <v>69.759928634174528</v>
      </c>
      <c r="J16" s="924">
        <v>22.928252397560758</v>
      </c>
      <c r="K16" s="815">
        <v>7.5859295515018763</v>
      </c>
      <c r="L16" s="815">
        <v>10.155929373370483</v>
      </c>
      <c r="M16" s="62"/>
    </row>
    <row r="17" spans="1:13" x14ac:dyDescent="0.2">
      <c r="A17" s="604">
        <v>2000</v>
      </c>
      <c r="B17" s="924">
        <v>271.82005099516766</v>
      </c>
      <c r="C17" s="815">
        <v>6.5069757098991277</v>
      </c>
      <c r="D17" s="924">
        <v>177.14052514274877</v>
      </c>
      <c r="E17" s="815">
        <v>5.4849533054854129</v>
      </c>
      <c r="F17" s="815">
        <v>10.241866735210687</v>
      </c>
      <c r="G17" s="815">
        <v>5.8606891791207785</v>
      </c>
      <c r="H17" s="815">
        <v>10.241866735210685</v>
      </c>
      <c r="I17" s="924">
        <v>69.055330781264601</v>
      </c>
      <c r="J17" s="924">
        <v>22.741633330946879</v>
      </c>
      <c r="K17" s="815">
        <v>7.2938786265250286</v>
      </c>
      <c r="L17" s="815">
        <v>10.241866735210682</v>
      </c>
      <c r="M17" s="62"/>
    </row>
    <row r="18" spans="1:13" x14ac:dyDescent="0.2">
      <c r="A18" s="604">
        <v>2001</v>
      </c>
      <c r="B18" s="924">
        <v>273.22432558759175</v>
      </c>
      <c r="C18" s="815">
        <v>6.1590936806161762</v>
      </c>
      <c r="D18" s="924">
        <v>176.60612008045885</v>
      </c>
      <c r="E18" s="815">
        <v>5.1142717339021884</v>
      </c>
      <c r="F18" s="815">
        <v>10.34507909209068</v>
      </c>
      <c r="G18" s="815">
        <v>5.5062439052896126</v>
      </c>
      <c r="H18" s="815">
        <v>10.345079092090682</v>
      </c>
      <c r="I18" s="924">
        <v>68.538250406615617</v>
      </c>
      <c r="J18" s="924">
        <v>22.621729646835277</v>
      </c>
      <c r="K18" s="815">
        <v>7.0156618092258975</v>
      </c>
      <c r="L18" s="815">
        <v>10.345079092090678</v>
      </c>
      <c r="M18" s="62"/>
    </row>
    <row r="19" spans="1:13" x14ac:dyDescent="0.2">
      <c r="A19" s="604">
        <v>2002</v>
      </c>
      <c r="B19" s="924">
        <v>274.84277161039978</v>
      </c>
      <c r="C19" s="815">
        <v>5.8554556579256376</v>
      </c>
      <c r="D19" s="924">
        <v>176.40883905002937</v>
      </c>
      <c r="E19" s="815">
        <v>4.7776014820316561</v>
      </c>
      <c r="F19" s="815">
        <v>10.443635518050099</v>
      </c>
      <c r="G19" s="815">
        <v>5.1687341372443081</v>
      </c>
      <c r="H19" s="815">
        <v>10.443635518050101</v>
      </c>
      <c r="I19" s="924">
        <v>68.192624547783524</v>
      </c>
      <c r="J19" s="924">
        <v>22.554190997011791</v>
      </c>
      <c r="K19" s="815">
        <v>6.7315793604982765</v>
      </c>
      <c r="L19" s="815">
        <v>10.443635518050099</v>
      </c>
      <c r="M19" s="62"/>
    </row>
    <row r="20" spans="1:13" x14ac:dyDescent="0.2">
      <c r="A20" s="604">
        <v>2003</v>
      </c>
      <c r="B20" s="924">
        <v>245.12614503573235</v>
      </c>
      <c r="C20" s="815">
        <v>5.5266053132572104</v>
      </c>
      <c r="D20" s="924">
        <v>167.47407949247685</v>
      </c>
      <c r="E20" s="815">
        <v>4.4217872823783289</v>
      </c>
      <c r="F20" s="815">
        <v>10.529993983351826</v>
      </c>
      <c r="G20" s="815">
        <v>4.8539946147850728</v>
      </c>
      <c r="H20" s="815">
        <v>10.529993983351822</v>
      </c>
      <c r="I20" s="924">
        <v>67.984490731524474</v>
      </c>
      <c r="J20" s="924">
        <v>22.527259074096946</v>
      </c>
      <c r="K20" s="815">
        <v>6.5113817272335259</v>
      </c>
      <c r="L20" s="815">
        <v>10.529993983351828</v>
      </c>
      <c r="M20" s="62"/>
    </row>
    <row r="21" spans="1:13" x14ac:dyDescent="0.2">
      <c r="A21" s="604">
        <v>2004</v>
      </c>
      <c r="B21" s="924">
        <v>217.30804063283315</v>
      </c>
      <c r="C21" s="815">
        <v>5.1848229961663801</v>
      </c>
      <c r="D21" s="924">
        <v>157.71912784987498</v>
      </c>
      <c r="E21" s="815">
        <v>4.0845111642129419</v>
      </c>
      <c r="F21" s="815">
        <v>10.616113316488731</v>
      </c>
      <c r="G21" s="815">
        <v>4.5995920209348125</v>
      </c>
      <c r="H21" s="815">
        <v>10.616113316488732</v>
      </c>
      <c r="I21" s="924">
        <v>67.89692186660956</v>
      </c>
      <c r="J21" s="924">
        <v>22.535065851941042</v>
      </c>
      <c r="K21" s="815">
        <v>6.35889558401849</v>
      </c>
      <c r="L21" s="815">
        <v>10.616113316488729</v>
      </c>
      <c r="M21" s="62"/>
    </row>
    <row r="22" spans="1:13" x14ac:dyDescent="0.2">
      <c r="A22" s="604">
        <v>2005</v>
      </c>
      <c r="B22" s="924">
        <v>194.25841768984498</v>
      </c>
      <c r="C22" s="815">
        <v>4.8177523913061657</v>
      </c>
      <c r="D22" s="924">
        <v>147.20911662901577</v>
      </c>
      <c r="E22" s="815">
        <v>3.761601561601466</v>
      </c>
      <c r="F22" s="815">
        <v>10.721037417611473</v>
      </c>
      <c r="G22" s="815">
        <v>4.2263271467159935</v>
      </c>
      <c r="H22" s="815">
        <v>10.721037417611477</v>
      </c>
      <c r="I22" s="924">
        <v>67.97466935077469</v>
      </c>
      <c r="J22" s="924">
        <v>22.573164243622678</v>
      </c>
      <c r="K22" s="815">
        <v>6.052783743495243</v>
      </c>
      <c r="L22" s="815">
        <v>10.721037417611477</v>
      </c>
      <c r="M22" s="62"/>
    </row>
    <row r="23" spans="1:13" x14ac:dyDescent="0.2">
      <c r="A23" s="604">
        <v>2006</v>
      </c>
      <c r="B23" s="924">
        <v>177.61832406016703</v>
      </c>
      <c r="C23" s="815">
        <v>4.443850060089682</v>
      </c>
      <c r="D23" s="924">
        <v>135.19539874937257</v>
      </c>
      <c r="E23" s="815">
        <v>3.4378941427627345</v>
      </c>
      <c r="F23" s="815">
        <v>10.834511174458628</v>
      </c>
      <c r="G23" s="815">
        <v>3.8907928274540136</v>
      </c>
      <c r="H23" s="815">
        <v>10.834511174458626</v>
      </c>
      <c r="I23" s="924">
        <v>66.839760074546732</v>
      </c>
      <c r="J23" s="924">
        <v>22.300126619800263</v>
      </c>
      <c r="K23" s="815">
        <v>5.8289213771682489</v>
      </c>
      <c r="L23" s="815">
        <v>10.834511174458624</v>
      </c>
      <c r="M23" s="62"/>
    </row>
    <row r="24" spans="1:13" x14ac:dyDescent="0.2">
      <c r="A24" s="604">
        <v>2007</v>
      </c>
      <c r="B24" s="924">
        <v>166.92834596971954</v>
      </c>
      <c r="C24" s="815">
        <v>4.0524123680993229</v>
      </c>
      <c r="D24" s="924">
        <v>124.77525444402498</v>
      </c>
      <c r="E24" s="815">
        <v>3.0931807820161228</v>
      </c>
      <c r="F24" s="815">
        <v>10.956519331977926</v>
      </c>
      <c r="G24" s="815">
        <v>3.5185225138549474</v>
      </c>
      <c r="H24" s="815">
        <v>10.956519331977926</v>
      </c>
      <c r="I24" s="924">
        <v>65.888128741027458</v>
      </c>
      <c r="J24" s="924">
        <v>22.050751210210542</v>
      </c>
      <c r="K24" s="815">
        <v>5.4933104647745017</v>
      </c>
      <c r="L24" s="815">
        <v>10.95651933197793</v>
      </c>
      <c r="M24" s="62"/>
    </row>
    <row r="25" spans="1:13" x14ac:dyDescent="0.2">
      <c r="A25" s="604">
        <v>2008</v>
      </c>
      <c r="B25" s="924">
        <v>159.82089472607166</v>
      </c>
      <c r="C25" s="815">
        <v>3.6185319134298273</v>
      </c>
      <c r="D25" s="924">
        <v>115.64771404736611</v>
      </c>
      <c r="E25" s="815">
        <v>2.7729855505222631</v>
      </c>
      <c r="F25" s="815">
        <v>11.098480395760076</v>
      </c>
      <c r="G25" s="815">
        <v>3.1290625517329254</v>
      </c>
      <c r="H25" s="815">
        <v>11.098480395760077</v>
      </c>
      <c r="I25" s="924">
        <v>65.031258561930557</v>
      </c>
      <c r="J25" s="924">
        <v>21.858424277517106</v>
      </c>
      <c r="K25" s="815">
        <v>5.1343355305795972</v>
      </c>
      <c r="L25" s="815">
        <v>11.098480395760079</v>
      </c>
      <c r="M25" s="62"/>
    </row>
    <row r="26" spans="1:13" x14ac:dyDescent="0.2">
      <c r="A26" s="604">
        <v>2009</v>
      </c>
      <c r="B26" s="924">
        <v>155.38185932601789</v>
      </c>
      <c r="C26" s="815">
        <v>3.2250452610504525</v>
      </c>
      <c r="D26" s="924">
        <v>107.72000023278235</v>
      </c>
      <c r="E26" s="815">
        <v>2.540236403022532</v>
      </c>
      <c r="F26" s="815">
        <v>11.221955545571905</v>
      </c>
      <c r="G26" s="815">
        <v>2.7951560597869918</v>
      </c>
      <c r="H26" s="815">
        <v>11.221955545571904</v>
      </c>
      <c r="I26" s="924">
        <v>63.87198784059234</v>
      </c>
      <c r="J26" s="924">
        <v>21.190099011682076</v>
      </c>
      <c r="K26" s="815">
        <v>4.8344497846157735</v>
      </c>
      <c r="L26" s="815">
        <v>11.221955545571907</v>
      </c>
      <c r="M26" s="62"/>
    </row>
    <row r="27" spans="1:13" x14ac:dyDescent="0.2">
      <c r="A27" s="604">
        <v>2010</v>
      </c>
      <c r="B27" s="924">
        <v>152.79962223768783</v>
      </c>
      <c r="C27" s="815">
        <v>2.9480099049465411</v>
      </c>
      <c r="D27" s="924">
        <v>101.77386448942008</v>
      </c>
      <c r="E27" s="815">
        <v>2.3822956545921516</v>
      </c>
      <c r="F27" s="815">
        <v>11.303450547993315</v>
      </c>
      <c r="G27" s="815">
        <v>2.6509083732046017</v>
      </c>
      <c r="H27" s="815">
        <v>11.303450547993316</v>
      </c>
      <c r="I27" s="924">
        <v>62.844681204885624</v>
      </c>
      <c r="J27" s="924">
        <v>20.555460922023229</v>
      </c>
      <c r="K27" s="815">
        <v>4.6348051206991236</v>
      </c>
      <c r="L27" s="815">
        <v>11.303450547993315</v>
      </c>
      <c r="M27" s="62"/>
    </row>
    <row r="28" spans="1:13" x14ac:dyDescent="0.2">
      <c r="A28" s="604">
        <v>2011</v>
      </c>
      <c r="B28" s="924">
        <v>151.48400700733632</v>
      </c>
      <c r="C28" s="815">
        <v>2.6928587367225019</v>
      </c>
      <c r="D28" s="924">
        <v>97.278457549366138</v>
      </c>
      <c r="E28" s="815">
        <v>2.2340767233387355</v>
      </c>
      <c r="F28" s="815">
        <v>11.384506704803554</v>
      </c>
      <c r="G28" s="815">
        <v>2.5062828753205095</v>
      </c>
      <c r="H28" s="815">
        <v>11.384506704803558</v>
      </c>
      <c r="I28" s="924">
        <v>61.956807448870286</v>
      </c>
      <c r="J28" s="924">
        <v>19.956348835612939</v>
      </c>
      <c r="K28" s="815">
        <v>4.435160959051351</v>
      </c>
      <c r="L28" s="815">
        <v>11.38450670480356</v>
      </c>
      <c r="M28" s="62"/>
    </row>
    <row r="29" spans="1:13" x14ac:dyDescent="0.2">
      <c r="A29" s="604">
        <v>2012</v>
      </c>
      <c r="B29" s="924">
        <v>151.08809413398501</v>
      </c>
      <c r="C29" s="815">
        <v>2.4285035418084155</v>
      </c>
      <c r="D29" s="924">
        <v>92.725073388551579</v>
      </c>
      <c r="E29" s="815">
        <v>2.0930559640610364</v>
      </c>
      <c r="F29" s="815">
        <v>11.472684676486098</v>
      </c>
      <c r="G29" s="815">
        <v>2.3505398325754427</v>
      </c>
      <c r="H29" s="815">
        <v>11.4726846764861</v>
      </c>
      <c r="I29" s="924">
        <v>61.230815880534969</v>
      </c>
      <c r="J29" s="924">
        <v>19.385913438153047</v>
      </c>
      <c r="K29" s="815">
        <v>4.234786520217841</v>
      </c>
      <c r="L29" s="815">
        <v>11.4726846764861</v>
      </c>
      <c r="M29" s="62"/>
    </row>
    <row r="30" spans="1:13" x14ac:dyDescent="0.2">
      <c r="A30" s="604">
        <v>2013</v>
      </c>
      <c r="B30" s="924">
        <v>151.21917338848172</v>
      </c>
      <c r="C30" s="815">
        <v>2.2053948134246424</v>
      </c>
      <c r="D30" s="924">
        <v>89.20777501975536</v>
      </c>
      <c r="E30" s="815">
        <v>1.9821549977782795</v>
      </c>
      <c r="F30" s="815">
        <v>11.546645908288678</v>
      </c>
      <c r="G30" s="815">
        <v>2.1897017119522322</v>
      </c>
      <c r="H30" s="815">
        <v>11.546645908288674</v>
      </c>
      <c r="I30" s="924">
        <v>60.684621588306136</v>
      </c>
      <c r="J30" s="924">
        <v>18.871595433045631</v>
      </c>
      <c r="K30" s="815">
        <v>4.0993196323448968</v>
      </c>
      <c r="L30" s="815">
        <v>11.546645908288678</v>
      </c>
      <c r="M30" s="62"/>
    </row>
    <row r="31" spans="1:13" x14ac:dyDescent="0.2">
      <c r="A31" s="604">
        <v>2014</v>
      </c>
      <c r="B31" s="924">
        <v>151.7239846757152</v>
      </c>
      <c r="C31" s="815">
        <v>2.0144766289849438</v>
      </c>
      <c r="D31" s="924">
        <v>86.5208781718419</v>
      </c>
      <c r="E31" s="815">
        <v>1.8916104869801855</v>
      </c>
      <c r="F31" s="815">
        <v>11.616123073564774</v>
      </c>
      <c r="G31" s="815">
        <v>2.0689335320907345</v>
      </c>
      <c r="H31" s="815">
        <v>11.616123073564777</v>
      </c>
      <c r="I31" s="924">
        <v>56.481521736434608</v>
      </c>
      <c r="J31" s="924">
        <v>18.424276436027757</v>
      </c>
      <c r="K31" s="815">
        <v>3.9575136475397201</v>
      </c>
      <c r="L31" s="815">
        <v>11.616123073564777</v>
      </c>
      <c r="M31" s="62"/>
    </row>
    <row r="32" spans="1:13" x14ac:dyDescent="0.2">
      <c r="A32" s="604">
        <v>2015</v>
      </c>
      <c r="B32" s="924">
        <v>152.43651692808274</v>
      </c>
      <c r="C32" s="815">
        <v>1.8274998145193373</v>
      </c>
      <c r="D32" s="924">
        <v>84.288627428337492</v>
      </c>
      <c r="E32" s="815">
        <v>1.7799421098810064</v>
      </c>
      <c r="F32" s="815">
        <v>11.696886903436939</v>
      </c>
      <c r="G32" s="815">
        <v>1.94679287949191</v>
      </c>
      <c r="H32" s="815">
        <v>11.696886903436935</v>
      </c>
      <c r="I32" s="924">
        <v>52.48668465953007</v>
      </c>
      <c r="J32" s="924">
        <v>18.042147062522485</v>
      </c>
      <c r="K32" s="815">
        <v>3.820659917442673</v>
      </c>
      <c r="L32" s="815">
        <v>11.696886903436937</v>
      </c>
      <c r="M32" s="62"/>
    </row>
    <row r="33" spans="1:13" x14ac:dyDescent="0.2">
      <c r="A33" s="604">
        <v>2016</v>
      </c>
      <c r="B33" s="924">
        <v>153.26558055911474</v>
      </c>
      <c r="C33" s="815">
        <v>1.6523976010843333</v>
      </c>
      <c r="D33" s="924">
        <v>82.541186688447951</v>
      </c>
      <c r="E33" s="815">
        <v>1.6671583449341092</v>
      </c>
      <c r="F33" s="815">
        <v>11.793938568792516</v>
      </c>
      <c r="G33" s="815">
        <v>1.8176571517600033</v>
      </c>
      <c r="H33" s="815">
        <v>11.793938568792518</v>
      </c>
      <c r="I33" s="924">
        <v>48.707707043993153</v>
      </c>
      <c r="J33" s="924">
        <v>17.728550309770526</v>
      </c>
      <c r="K33" s="815">
        <v>3.6668670665207901</v>
      </c>
      <c r="L33" s="815">
        <v>11.793938568792518</v>
      </c>
      <c r="M33" s="62"/>
    </row>
    <row r="34" spans="1:13" x14ac:dyDescent="0.2">
      <c r="A34" s="604">
        <v>2017</v>
      </c>
      <c r="B34" s="924">
        <v>154.18780784211955</v>
      </c>
      <c r="C34" s="815">
        <v>1.5032701120625194</v>
      </c>
      <c r="D34" s="924">
        <v>81.234173356836266</v>
      </c>
      <c r="E34" s="815">
        <v>1.5635056710998005</v>
      </c>
      <c r="F34" s="815">
        <v>11.910823778907572</v>
      </c>
      <c r="G34" s="815">
        <v>1.7046764035689208</v>
      </c>
      <c r="H34" s="815">
        <v>11.910823778907568</v>
      </c>
      <c r="I34" s="924">
        <v>45.238480225847447</v>
      </c>
      <c r="J34" s="924">
        <v>17.483849457292838</v>
      </c>
      <c r="K34" s="815">
        <v>3.5236586641521823</v>
      </c>
      <c r="L34" s="815">
        <v>11.910823778907574</v>
      </c>
      <c r="M34" s="62"/>
    </row>
    <row r="35" spans="1:13" x14ac:dyDescent="0.2">
      <c r="A35" s="604">
        <v>2018</v>
      </c>
      <c r="B35" s="924">
        <v>155.12570405766473</v>
      </c>
      <c r="C35" s="815">
        <v>1.357924415984145</v>
      </c>
      <c r="D35" s="924">
        <v>80.211431436058319</v>
      </c>
      <c r="E35" s="815">
        <v>1.4714219295180768</v>
      </c>
      <c r="F35" s="815">
        <v>12.037073770567766</v>
      </c>
      <c r="G35" s="815">
        <v>1.6008083747666575</v>
      </c>
      <c r="H35" s="815">
        <v>12.037073770567764</v>
      </c>
      <c r="I35" s="924">
        <v>42.124529356891436</v>
      </c>
      <c r="J35" s="924">
        <v>17.290885126784666</v>
      </c>
      <c r="K35" s="815">
        <v>3.3861200750309144</v>
      </c>
      <c r="L35" s="815">
        <v>12.037073770567766</v>
      </c>
      <c r="M35" s="62"/>
    </row>
    <row r="36" spans="1:13" x14ac:dyDescent="0.2">
      <c r="A36" s="604">
        <v>2019</v>
      </c>
      <c r="B36" s="924">
        <v>156.08889578127213</v>
      </c>
      <c r="C36" s="815">
        <v>1.2297619188732511</v>
      </c>
      <c r="D36" s="924">
        <v>79.480190235259968</v>
      </c>
      <c r="E36" s="815">
        <v>1.3991414223386398</v>
      </c>
      <c r="F36" s="815">
        <v>12.175352212544736</v>
      </c>
      <c r="G36" s="815">
        <v>1.494338445459849</v>
      </c>
      <c r="H36" s="815">
        <v>12.175352212544739</v>
      </c>
      <c r="I36" s="924">
        <v>39.437722117544681</v>
      </c>
      <c r="J36" s="924">
        <v>17.150438442478507</v>
      </c>
      <c r="K36" s="815">
        <v>3.2540985997280698</v>
      </c>
      <c r="L36" s="815">
        <v>12.175352212544736</v>
      </c>
      <c r="M36" s="62"/>
    </row>
    <row r="37" spans="1:13" x14ac:dyDescent="0.2">
      <c r="A37" s="604">
        <v>2020</v>
      </c>
      <c r="B37" s="924">
        <v>157.29233452457606</v>
      </c>
      <c r="C37" s="815">
        <v>1.1138883858801714</v>
      </c>
      <c r="D37" s="924">
        <v>78.934816762957013</v>
      </c>
      <c r="E37" s="815">
        <v>1.2975978839013937</v>
      </c>
      <c r="F37" s="815">
        <v>12.311143204889301</v>
      </c>
      <c r="G37" s="815">
        <v>1.3728901090425756</v>
      </c>
      <c r="H37" s="815">
        <v>12.311143204889298</v>
      </c>
      <c r="I37" s="924">
        <v>37.074248245149221</v>
      </c>
      <c r="J37" s="924">
        <v>16.860091507957527</v>
      </c>
      <c r="K37" s="815">
        <v>3.0891893756022193</v>
      </c>
      <c r="L37" s="815">
        <v>12.311143204889303</v>
      </c>
      <c r="M37" s="62"/>
    </row>
    <row r="38" spans="1:13" x14ac:dyDescent="0.2">
      <c r="A38" s="61"/>
      <c r="B38" s="712"/>
      <c r="C38" s="712"/>
      <c r="D38" s="712"/>
      <c r="E38" s="712"/>
      <c r="F38" s="712"/>
      <c r="G38" s="712"/>
      <c r="H38" s="712"/>
      <c r="I38" s="712"/>
      <c r="J38" s="712"/>
      <c r="K38" s="712"/>
      <c r="L38" s="712"/>
      <c r="M38" s="62"/>
    </row>
    <row r="39" spans="1:13" x14ac:dyDescent="0.2">
      <c r="A39" s="26" t="s">
        <v>579</v>
      </c>
    </row>
  </sheetData>
  <mergeCells count="5">
    <mergeCell ref="A1:D1"/>
    <mergeCell ref="B3:C3"/>
    <mergeCell ref="D3:F3"/>
    <mergeCell ref="G3:H3"/>
    <mergeCell ref="J3:L3"/>
  </mergeCells>
  <hyperlinks>
    <hyperlink ref="A1" location="Contents!A1" display="To table of contents" xr:uid="{E9BB2F63-B7C7-4626-8400-51DCD42C089C}"/>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F631-AF3E-48B6-8FCF-15E8E6F17E66}">
  <sheetPr codeName="Blad67">
    <tabColor theme="4" tint="0.79998168889431442"/>
    <pageSetUpPr fitToPage="1"/>
  </sheetPr>
  <dimension ref="A1:M39"/>
  <sheetViews>
    <sheetView zoomScale="75" workbookViewId="0">
      <selection activeCell="B7" sqref="B7:J7"/>
    </sheetView>
  </sheetViews>
  <sheetFormatPr defaultColWidth="10.6640625" defaultRowHeight="12.75" x14ac:dyDescent="0.2"/>
  <cols>
    <col min="1" max="1" width="10.6640625" style="26"/>
    <col min="2" max="7" width="14.83203125" style="26" customWidth="1"/>
    <col min="8" max="10" width="15.5" style="26" customWidth="1"/>
    <col min="11" max="16384" width="10.6640625" style="26"/>
  </cols>
  <sheetData>
    <row r="1" spans="1:13" ht="30" customHeight="1" x14ac:dyDescent="0.2">
      <c r="A1" s="1402" t="s">
        <v>2</v>
      </c>
      <c r="B1" s="1402"/>
      <c r="C1" s="1402"/>
      <c r="D1" s="1402"/>
    </row>
    <row r="2" spans="1:13" ht="20.25" x14ac:dyDescent="0.3">
      <c r="A2" s="482" t="s">
        <v>1396</v>
      </c>
    </row>
    <row r="3" spans="1:13" ht="15" x14ac:dyDescent="0.25">
      <c r="A3" s="634"/>
      <c r="B3" s="1498" t="s">
        <v>1388</v>
      </c>
      <c r="C3" s="1499"/>
      <c r="D3" s="1498" t="s">
        <v>1389</v>
      </c>
      <c r="E3" s="1500"/>
      <c r="F3" s="1499"/>
      <c r="G3" s="1498" t="s">
        <v>1390</v>
      </c>
      <c r="H3" s="1499"/>
      <c r="I3" s="594" t="s">
        <v>1391</v>
      </c>
      <c r="J3" s="1501" t="s">
        <v>1392</v>
      </c>
      <c r="K3" s="1502"/>
      <c r="L3" s="1503"/>
    </row>
    <row r="4" spans="1:13" x14ac:dyDescent="0.2">
      <c r="A4" s="62"/>
      <c r="B4" s="719" t="s">
        <v>116</v>
      </c>
      <c r="C4" s="720" t="s">
        <v>161</v>
      </c>
      <c r="D4" s="719" t="s">
        <v>116</v>
      </c>
      <c r="E4" s="720" t="s">
        <v>161</v>
      </c>
      <c r="F4" s="720" t="s">
        <v>17</v>
      </c>
      <c r="G4" s="719" t="s">
        <v>161</v>
      </c>
      <c r="H4" s="720" t="s">
        <v>17</v>
      </c>
      <c r="I4" s="719" t="s">
        <v>116</v>
      </c>
      <c r="J4" s="798" t="s">
        <v>116</v>
      </c>
      <c r="K4" s="800" t="s">
        <v>161</v>
      </c>
      <c r="L4" s="800" t="s">
        <v>17</v>
      </c>
      <c r="M4" s="62"/>
    </row>
    <row r="5" spans="1:13" x14ac:dyDescent="0.2">
      <c r="A5" s="68"/>
      <c r="B5" s="601" t="s">
        <v>187</v>
      </c>
      <c r="C5" s="601"/>
      <c r="D5" s="601"/>
      <c r="E5" s="601"/>
      <c r="F5" s="601"/>
      <c r="G5" s="601"/>
      <c r="H5" s="601"/>
      <c r="I5" s="601"/>
      <c r="J5" s="601"/>
      <c r="K5" s="601"/>
      <c r="L5" s="601"/>
      <c r="M5" s="62"/>
    </row>
    <row r="6" spans="1:13" x14ac:dyDescent="0.2">
      <c r="A6" s="63"/>
      <c r="M6" s="62"/>
    </row>
    <row r="7" spans="1:13" x14ac:dyDescent="0.2">
      <c r="A7" s="604">
        <v>1990</v>
      </c>
      <c r="B7" s="815">
        <v>1.0585506654999914</v>
      </c>
      <c r="C7" s="815">
        <v>38.188990988676245</v>
      </c>
      <c r="D7" s="815">
        <v>2.3882214437493086</v>
      </c>
      <c r="E7" s="815">
        <v>44.411941560559946</v>
      </c>
      <c r="F7" s="815">
        <v>73.301881679842083</v>
      </c>
      <c r="G7" s="815">
        <v>35.039417451858178</v>
      </c>
      <c r="H7" s="815">
        <v>73.301881679842069</v>
      </c>
      <c r="I7" s="815">
        <v>3.2494731956673313</v>
      </c>
      <c r="J7" s="815">
        <v>3.8312141163121085</v>
      </c>
      <c r="K7" s="815">
        <v>39.3772953980409</v>
      </c>
      <c r="L7" s="815">
        <v>73.301881679842097</v>
      </c>
      <c r="M7" s="62"/>
    </row>
    <row r="8" spans="1:13" x14ac:dyDescent="0.2">
      <c r="A8" s="604">
        <v>1991</v>
      </c>
      <c r="B8" s="815">
        <v>1.0634804116895678</v>
      </c>
      <c r="C8" s="815">
        <v>38.166060873487424</v>
      </c>
      <c r="D8" s="815">
        <v>2.470679866247524</v>
      </c>
      <c r="E8" s="815">
        <v>44.195067116147676</v>
      </c>
      <c r="F8" s="815">
        <v>73.941534957633607</v>
      </c>
      <c r="G8" s="815">
        <v>35.288841546618976</v>
      </c>
      <c r="H8" s="815">
        <v>73.941534957633621</v>
      </c>
      <c r="I8" s="815">
        <v>3.3537528713388882</v>
      </c>
      <c r="J8" s="815">
        <v>3.9710702227960204</v>
      </c>
      <c r="K8" s="815">
        <v>39.426382622960723</v>
      </c>
      <c r="L8" s="815">
        <v>73.941534957633607</v>
      </c>
      <c r="M8" s="62"/>
    </row>
    <row r="9" spans="1:13" x14ac:dyDescent="0.2">
      <c r="A9" s="604">
        <v>1992</v>
      </c>
      <c r="B9" s="815">
        <v>1.0931145895413961</v>
      </c>
      <c r="C9" s="815">
        <v>38.512031858268003</v>
      </c>
      <c r="D9" s="815">
        <v>2.62225646080728</v>
      </c>
      <c r="E9" s="815">
        <v>43.999015871926183</v>
      </c>
      <c r="F9" s="815">
        <v>74.5845922507974</v>
      </c>
      <c r="G9" s="815">
        <v>36.071414029915189</v>
      </c>
      <c r="H9" s="815">
        <v>74.584592250797385</v>
      </c>
      <c r="I9" s="815">
        <v>3.5866743769603233</v>
      </c>
      <c r="J9" s="815">
        <v>4.2758643963783403</v>
      </c>
      <c r="K9" s="815">
        <v>39.872824290088971</v>
      </c>
      <c r="L9" s="815">
        <v>74.584592250797371</v>
      </c>
      <c r="M9" s="62"/>
    </row>
    <row r="10" spans="1:13" x14ac:dyDescent="0.2">
      <c r="A10" s="604">
        <v>1993</v>
      </c>
      <c r="B10" s="815">
        <v>1.1220379454795228</v>
      </c>
      <c r="C10" s="815">
        <v>38.995485216277977</v>
      </c>
      <c r="D10" s="815">
        <v>2.7650385803700175</v>
      </c>
      <c r="E10" s="815">
        <v>43.88777322282224</v>
      </c>
      <c r="F10" s="815">
        <v>75.232694224418097</v>
      </c>
      <c r="G10" s="815">
        <v>36.817617077597191</v>
      </c>
      <c r="H10" s="815">
        <v>75.232694224418083</v>
      </c>
      <c r="I10" s="815">
        <v>3.8045352751961121</v>
      </c>
      <c r="J10" s="815">
        <v>4.561889437203865</v>
      </c>
      <c r="K10" s="815">
        <v>40.348328790475932</v>
      </c>
      <c r="L10" s="815">
        <v>75.232694224418097</v>
      </c>
      <c r="M10" s="62"/>
    </row>
    <row r="11" spans="1:13" x14ac:dyDescent="0.2">
      <c r="A11" s="604">
        <v>1994</v>
      </c>
      <c r="B11" s="815">
        <v>1.1477546133445933</v>
      </c>
      <c r="C11" s="815">
        <v>39.304392881377424</v>
      </c>
      <c r="D11" s="815">
        <v>2.9002700935039551</v>
      </c>
      <c r="E11" s="815">
        <v>43.846595021080063</v>
      </c>
      <c r="F11" s="815">
        <v>75.884966206811086</v>
      </c>
      <c r="G11" s="815">
        <v>37.526212469630721</v>
      </c>
      <c r="H11" s="815">
        <v>75.884966206811086</v>
      </c>
      <c r="I11" s="815">
        <v>4.0093073861685751</v>
      </c>
      <c r="J11" s="815">
        <v>4.8315467549245925</v>
      </c>
      <c r="K11" s="815">
        <v>40.834887538612918</v>
      </c>
      <c r="L11" s="815">
        <v>75.884966206811086</v>
      </c>
      <c r="M11" s="62"/>
    </row>
    <row r="12" spans="1:13" x14ac:dyDescent="0.2">
      <c r="A12" s="604">
        <v>1995</v>
      </c>
      <c r="B12" s="815">
        <v>1.1688606025004853</v>
      </c>
      <c r="C12" s="815">
        <v>39.747875727858471</v>
      </c>
      <c r="D12" s="815">
        <v>3.0292797934385978</v>
      </c>
      <c r="E12" s="815">
        <v>43.858752700769529</v>
      </c>
      <c r="F12" s="815">
        <v>76.542374198732205</v>
      </c>
      <c r="G12" s="815">
        <v>38.187679065282651</v>
      </c>
      <c r="H12" s="815">
        <v>76.542374198732176</v>
      </c>
      <c r="I12" s="815">
        <v>4.2012114787428647</v>
      </c>
      <c r="J12" s="815">
        <v>5.0843020677206843</v>
      </c>
      <c r="K12" s="815">
        <v>41.279404718703582</v>
      </c>
      <c r="L12" s="815">
        <v>76.542374198732176</v>
      </c>
      <c r="M12" s="62"/>
    </row>
    <row r="13" spans="1:13" x14ac:dyDescent="0.2">
      <c r="A13" s="604">
        <v>1996</v>
      </c>
      <c r="B13" s="815">
        <v>1.185641517651699</v>
      </c>
      <c r="C13" s="815">
        <v>40.247200481688132</v>
      </c>
      <c r="D13" s="815">
        <v>3.1510474445054233</v>
      </c>
      <c r="E13" s="815">
        <v>43.919196691348567</v>
      </c>
      <c r="F13" s="815">
        <v>77.206671092587243</v>
      </c>
      <c r="G13" s="815">
        <v>38.788594302704766</v>
      </c>
      <c r="H13" s="815">
        <v>77.206671092587214</v>
      </c>
      <c r="I13" s="815">
        <v>4.377801739214255</v>
      </c>
      <c r="J13" s="815">
        <v>5.3153008752806379</v>
      </c>
      <c r="K13" s="815">
        <v>41.695491076510059</v>
      </c>
      <c r="L13" s="815">
        <v>77.206671092587214</v>
      </c>
      <c r="M13" s="62"/>
    </row>
    <row r="14" spans="1:13" x14ac:dyDescent="0.2">
      <c r="A14" s="604">
        <v>1997</v>
      </c>
      <c r="B14" s="815">
        <v>1.1997594936516889</v>
      </c>
      <c r="C14" s="815">
        <v>40.795420286227966</v>
      </c>
      <c r="D14" s="815">
        <v>3.2649991633799109</v>
      </c>
      <c r="E14" s="815">
        <v>44.023369256217684</v>
      </c>
      <c r="F14" s="815">
        <v>77.87729354468128</v>
      </c>
      <c r="G14" s="815">
        <v>39.335734765122496</v>
      </c>
      <c r="H14" s="815">
        <v>77.877293544681265</v>
      </c>
      <c r="I14" s="815">
        <v>4.537634809528182</v>
      </c>
      <c r="J14" s="815">
        <v>5.5235590053312054</v>
      </c>
      <c r="K14" s="815">
        <v>42.069601245295473</v>
      </c>
      <c r="L14" s="815">
        <v>77.87729354468128</v>
      </c>
      <c r="M14" s="62"/>
    </row>
    <row r="15" spans="1:13" x14ac:dyDescent="0.2">
      <c r="A15" s="604">
        <v>1998</v>
      </c>
      <c r="B15" s="815">
        <v>1.2119285902812587</v>
      </c>
      <c r="C15" s="815">
        <v>41.38635626022252</v>
      </c>
      <c r="D15" s="815">
        <v>3.3699029590987855</v>
      </c>
      <c r="E15" s="815">
        <v>44.166049292001048</v>
      </c>
      <c r="F15" s="815">
        <v>78.664297283644345</v>
      </c>
      <c r="G15" s="815">
        <v>39.816518500668501</v>
      </c>
      <c r="H15" s="815">
        <v>78.664297283644345</v>
      </c>
      <c r="I15" s="815">
        <v>4.6786458759412435</v>
      </c>
      <c r="J15" s="815">
        <v>5.7080103286037955</v>
      </c>
      <c r="K15" s="815">
        <v>42.384094756108205</v>
      </c>
      <c r="L15" s="815">
        <v>78.664297283644359</v>
      </c>
      <c r="M15" s="62"/>
    </row>
    <row r="16" spans="1:13" x14ac:dyDescent="0.2">
      <c r="A16" s="604">
        <v>1999</v>
      </c>
      <c r="B16" s="815">
        <v>1.2227485666246267</v>
      </c>
      <c r="C16" s="815">
        <v>42.062808910021474</v>
      </c>
      <c r="D16" s="815">
        <v>3.4663744695513401</v>
      </c>
      <c r="E16" s="815">
        <v>44.349701672348168</v>
      </c>
      <c r="F16" s="815">
        <v>79.356937386591198</v>
      </c>
      <c r="G16" s="815">
        <v>40.268422567787425</v>
      </c>
      <c r="H16" s="815">
        <v>79.356937386591213</v>
      </c>
      <c r="I16" s="815">
        <v>4.800242287492634</v>
      </c>
      <c r="J16" s="815">
        <v>5.8690454249037298</v>
      </c>
      <c r="K16" s="815">
        <v>42.716975183795896</v>
      </c>
      <c r="L16" s="815">
        <v>79.356937386591213</v>
      </c>
      <c r="M16" s="62"/>
    </row>
    <row r="17" spans="1:13" x14ac:dyDescent="0.2">
      <c r="A17" s="604">
        <v>2000</v>
      </c>
      <c r="B17" s="815">
        <v>1.424969886794706</v>
      </c>
      <c r="C17" s="815">
        <v>41.626533486075083</v>
      </c>
      <c r="D17" s="815">
        <v>3.6117540803650852</v>
      </c>
      <c r="E17" s="815">
        <v>42.995748812896892</v>
      </c>
      <c r="F17" s="815">
        <v>80.028439283670068</v>
      </c>
      <c r="G17" s="815">
        <v>39.600943172996239</v>
      </c>
      <c r="H17" s="815">
        <v>80.028439283670082</v>
      </c>
      <c r="I17" s="815">
        <v>4.9066890663504603</v>
      </c>
      <c r="J17" s="815">
        <v>6.0078216983934674</v>
      </c>
      <c r="K17" s="815">
        <v>42.062672436097266</v>
      </c>
      <c r="L17" s="815">
        <v>80.028439283670068</v>
      </c>
      <c r="M17" s="62"/>
    </row>
    <row r="18" spans="1:13" x14ac:dyDescent="0.2">
      <c r="A18" s="604">
        <v>2001</v>
      </c>
      <c r="B18" s="815">
        <v>1.6154945798811213</v>
      </c>
      <c r="C18" s="815">
        <v>41.14566461627723</v>
      </c>
      <c r="D18" s="815">
        <v>3.7482958978775565</v>
      </c>
      <c r="E18" s="815">
        <v>41.602239061776409</v>
      </c>
      <c r="F18" s="815">
        <v>80.834925452861143</v>
      </c>
      <c r="G18" s="815">
        <v>38.941101457839054</v>
      </c>
      <c r="H18" s="815">
        <v>80.834925452861128</v>
      </c>
      <c r="I18" s="815">
        <v>5.0011484176009224</v>
      </c>
      <c r="J18" s="815">
        <v>6.1293267328570256</v>
      </c>
      <c r="K18" s="815">
        <v>41.420244116255589</v>
      </c>
      <c r="L18" s="815">
        <v>80.8349254528611</v>
      </c>
      <c r="M18" s="62"/>
    </row>
    <row r="19" spans="1:13" x14ac:dyDescent="0.2">
      <c r="A19" s="604">
        <v>2002</v>
      </c>
      <c r="B19" s="815">
        <v>1.7767744458255748</v>
      </c>
      <c r="C19" s="815">
        <v>40.730044460320109</v>
      </c>
      <c r="D19" s="815">
        <v>3.8752254897162119</v>
      </c>
      <c r="E19" s="815">
        <v>40.382127466782627</v>
      </c>
      <c r="F19" s="815">
        <v>81.605030860049709</v>
      </c>
      <c r="G19" s="815">
        <v>38.292469265855487</v>
      </c>
      <c r="H19" s="815">
        <v>81.605030860049723</v>
      </c>
      <c r="I19" s="815">
        <v>5.0852720064948604</v>
      </c>
      <c r="J19" s="815">
        <v>6.2372203484841116</v>
      </c>
      <c r="K19" s="815">
        <v>40.801100567365204</v>
      </c>
      <c r="L19" s="815">
        <v>81.605030860049723</v>
      </c>
      <c r="M19" s="62"/>
    </row>
    <row r="20" spans="1:13" x14ac:dyDescent="0.2">
      <c r="A20" s="604">
        <v>2003</v>
      </c>
      <c r="B20" s="815">
        <v>1.7038692951123833</v>
      </c>
      <c r="C20" s="815">
        <v>40.138146604420022</v>
      </c>
      <c r="D20" s="815">
        <v>3.9286431019772685</v>
      </c>
      <c r="E20" s="815">
        <v>38.730213208505482</v>
      </c>
      <c r="F20" s="815">
        <v>82.279823200413972</v>
      </c>
      <c r="G20" s="815">
        <v>37.670917719924006</v>
      </c>
      <c r="H20" s="815">
        <v>82.279823200413915</v>
      </c>
      <c r="I20" s="815">
        <v>5.1607551453996283</v>
      </c>
      <c r="J20" s="815">
        <v>6.3343620646614545</v>
      </c>
      <c r="K20" s="815">
        <v>40.252914665022082</v>
      </c>
      <c r="L20" s="815">
        <v>82.279823200413944</v>
      </c>
      <c r="M20" s="62"/>
    </row>
    <row r="21" spans="1:13" x14ac:dyDescent="0.2">
      <c r="A21" s="604">
        <v>2004</v>
      </c>
      <c r="B21" s="815">
        <v>1.6059077861519089</v>
      </c>
      <c r="C21" s="815">
        <v>39.180950789267982</v>
      </c>
      <c r="D21" s="815">
        <v>3.9992355243770481</v>
      </c>
      <c r="E21" s="815">
        <v>37.005001658245945</v>
      </c>
      <c r="F21" s="815">
        <v>82.952746996366187</v>
      </c>
      <c r="G21" s="815">
        <v>37.010940368726558</v>
      </c>
      <c r="H21" s="815">
        <v>82.952746996366244</v>
      </c>
      <c r="I21" s="815">
        <v>5.2289002148891992</v>
      </c>
      <c r="J21" s="815">
        <v>6.4221698577023725</v>
      </c>
      <c r="K21" s="815">
        <v>39.826847518033702</v>
      </c>
      <c r="L21" s="815">
        <v>82.952746996366187</v>
      </c>
      <c r="M21" s="62"/>
    </row>
    <row r="22" spans="1:13" x14ac:dyDescent="0.2">
      <c r="A22" s="604">
        <v>2005</v>
      </c>
      <c r="B22" s="815">
        <v>1.5152934856698317</v>
      </c>
      <c r="C22" s="815">
        <v>38.034003564786744</v>
      </c>
      <c r="D22" s="815">
        <v>4.0906996627787624</v>
      </c>
      <c r="E22" s="815">
        <v>35.287606751920372</v>
      </c>
      <c r="F22" s="815">
        <v>83.772608484187515</v>
      </c>
      <c r="G22" s="815">
        <v>35.729315279074015</v>
      </c>
      <c r="H22" s="815">
        <v>83.772608484187515</v>
      </c>
      <c r="I22" s="815">
        <v>5.2888365479573656</v>
      </c>
      <c r="J22" s="815">
        <v>6.5021199732878081</v>
      </c>
      <c r="K22" s="815">
        <v>38.648809030963463</v>
      </c>
      <c r="L22" s="815">
        <v>83.772608484187529</v>
      </c>
      <c r="M22" s="62"/>
    </row>
    <row r="23" spans="1:13" x14ac:dyDescent="0.2">
      <c r="A23" s="604">
        <v>2006</v>
      </c>
      <c r="B23" s="815">
        <v>1.4478015765871086</v>
      </c>
      <c r="C23" s="815">
        <v>36.817388028534737</v>
      </c>
      <c r="D23" s="815">
        <v>4.1889005260542138</v>
      </c>
      <c r="E23" s="815">
        <v>33.61002910983612</v>
      </c>
      <c r="F23" s="815">
        <v>84.659275721673566</v>
      </c>
      <c r="G23" s="815">
        <v>34.546309982549374</v>
      </c>
      <c r="H23" s="815">
        <v>84.659275721673552</v>
      </c>
      <c r="I23" s="815">
        <v>5.3609047440643049</v>
      </c>
      <c r="J23" s="815">
        <v>6.5855225231149159</v>
      </c>
      <c r="K23" s="815">
        <v>37.722809033407167</v>
      </c>
      <c r="L23" s="815">
        <v>84.659275721673552</v>
      </c>
      <c r="M23" s="62"/>
    </row>
    <row r="24" spans="1:13" x14ac:dyDescent="0.2">
      <c r="A24" s="604">
        <v>2007</v>
      </c>
      <c r="B24" s="815">
        <v>1.4058658735213638</v>
      </c>
      <c r="C24" s="815">
        <v>35.516641830771491</v>
      </c>
      <c r="D24" s="815">
        <v>4.2775144895322859</v>
      </c>
      <c r="E24" s="815">
        <v>31.956769820601597</v>
      </c>
      <c r="F24" s="815">
        <v>85.612629510964538</v>
      </c>
      <c r="G24" s="815">
        <v>33.241428770971226</v>
      </c>
      <c r="H24" s="815">
        <v>85.612629510964567</v>
      </c>
      <c r="I24" s="815">
        <v>5.437082982303556</v>
      </c>
      <c r="J24" s="815">
        <v>6.6636732364643958</v>
      </c>
      <c r="K24" s="815">
        <v>36.608655160580071</v>
      </c>
      <c r="L24" s="815">
        <v>85.612629510964595</v>
      </c>
      <c r="M24" s="62"/>
    </row>
    <row r="25" spans="1:13" x14ac:dyDescent="0.2">
      <c r="A25" s="604">
        <v>2008</v>
      </c>
      <c r="B25" s="815">
        <v>1.378393535478583</v>
      </c>
      <c r="C25" s="815">
        <v>34.06938189778127</v>
      </c>
      <c r="D25" s="815">
        <v>4.3672923949144238</v>
      </c>
      <c r="E25" s="815">
        <v>30.528373718063968</v>
      </c>
      <c r="F25" s="815">
        <v>86.721892377671779</v>
      </c>
      <c r="G25" s="815">
        <v>31.874695603928686</v>
      </c>
      <c r="H25" s="815">
        <v>86.721892377671736</v>
      </c>
      <c r="I25" s="815">
        <v>5.5108870445144671</v>
      </c>
      <c r="J25" s="815">
        <v>6.7390181294585805</v>
      </c>
      <c r="K25" s="815">
        <v>35.429917868531803</v>
      </c>
      <c r="L25" s="815">
        <v>86.721892377671765</v>
      </c>
      <c r="M25" s="62"/>
    </row>
    <row r="26" spans="1:13" x14ac:dyDescent="0.2">
      <c r="A26" s="604">
        <v>2009</v>
      </c>
      <c r="B26" s="815">
        <v>1.3618740543616219</v>
      </c>
      <c r="C26" s="815">
        <v>32.637909203024705</v>
      </c>
      <c r="D26" s="815">
        <v>4.4574630502481227</v>
      </c>
      <c r="E26" s="815">
        <v>29.445076495748804</v>
      </c>
      <c r="F26" s="815">
        <v>87.686709027111391</v>
      </c>
      <c r="G26" s="815">
        <v>30.436486524724586</v>
      </c>
      <c r="H26" s="815">
        <v>87.686709027111391</v>
      </c>
      <c r="I26" s="815">
        <v>5.5817727431857795</v>
      </c>
      <c r="J26" s="815">
        <v>6.8114598019791313</v>
      </c>
      <c r="K26" s="815">
        <v>34.15792615955025</v>
      </c>
      <c r="L26" s="815">
        <v>87.686709027111391</v>
      </c>
      <c r="M26" s="62"/>
    </row>
    <row r="27" spans="1:13" x14ac:dyDescent="0.2">
      <c r="A27" s="604">
        <v>2010</v>
      </c>
      <c r="B27" s="815">
        <v>1.3536578163922071</v>
      </c>
      <c r="C27" s="815">
        <v>31.644409186225303</v>
      </c>
      <c r="D27" s="815">
        <v>4.5238550972309515</v>
      </c>
      <c r="E27" s="815">
        <v>28.716861245891735</v>
      </c>
      <c r="F27" s="815">
        <v>88.323498986761905</v>
      </c>
      <c r="G27" s="815">
        <v>29.7366383473769</v>
      </c>
      <c r="H27" s="815">
        <v>88.323498986761919</v>
      </c>
      <c r="I27" s="815">
        <v>5.6498998985213262</v>
      </c>
      <c r="J27" s="815">
        <v>6.8806609804346124</v>
      </c>
      <c r="K27" s="815">
        <v>33.243342257443302</v>
      </c>
      <c r="L27" s="815">
        <v>88.323498986761919</v>
      </c>
      <c r="M27" s="62"/>
    </row>
    <row r="28" spans="1:13" x14ac:dyDescent="0.2">
      <c r="A28" s="604">
        <v>2011</v>
      </c>
      <c r="B28" s="815">
        <v>1.3510603446274585</v>
      </c>
      <c r="C28" s="815">
        <v>30.733488771357095</v>
      </c>
      <c r="D28" s="815">
        <v>4.5708716746222358</v>
      </c>
      <c r="E28" s="815">
        <v>28.087993990539594</v>
      </c>
      <c r="F28" s="815">
        <v>88.956859867841942</v>
      </c>
      <c r="G28" s="815">
        <v>29.052371642291572</v>
      </c>
      <c r="H28" s="815">
        <v>88.956859867841956</v>
      </c>
      <c r="I28" s="815">
        <v>5.7149483352737107</v>
      </c>
      <c r="J28" s="815">
        <v>6.9467311325638628</v>
      </c>
      <c r="K28" s="815">
        <v>32.374755597788365</v>
      </c>
      <c r="L28" s="815">
        <v>88.956859867841956</v>
      </c>
      <c r="M28" s="62"/>
    </row>
    <row r="29" spans="1:13" x14ac:dyDescent="0.2">
      <c r="A29" s="604">
        <v>2012</v>
      </c>
      <c r="B29" s="815">
        <v>1.3529407287640143</v>
      </c>
      <c r="C29" s="815">
        <v>29.517051978707972</v>
      </c>
      <c r="D29" s="815">
        <v>4.641340604134931</v>
      </c>
      <c r="E29" s="815">
        <v>26.937595498659842</v>
      </c>
      <c r="F29" s="815">
        <v>89.645869561064231</v>
      </c>
      <c r="G29" s="815">
        <v>28.324718714004845</v>
      </c>
      <c r="H29" s="815">
        <v>89.645869561064231</v>
      </c>
      <c r="I29" s="815">
        <v>5.7769012665638781</v>
      </c>
      <c r="J29" s="815">
        <v>7.0101489031137323</v>
      </c>
      <c r="K29" s="815">
        <v>31.455104000070406</v>
      </c>
      <c r="L29" s="815">
        <v>89.645869561064245</v>
      </c>
      <c r="M29" s="62"/>
    </row>
    <row r="30" spans="1:13" x14ac:dyDescent="0.2">
      <c r="A30" s="604">
        <v>2013</v>
      </c>
      <c r="B30" s="815">
        <v>1.3573714235467287</v>
      </c>
      <c r="C30" s="815">
        <v>28.371069427367662</v>
      </c>
      <c r="D30" s="815">
        <v>4.6996319159274007</v>
      </c>
      <c r="E30" s="815">
        <v>26.016921047181977</v>
      </c>
      <c r="F30" s="815">
        <v>90.223791739180271</v>
      </c>
      <c r="G30" s="815">
        <v>27.599006611566914</v>
      </c>
      <c r="H30" s="815">
        <v>90.223791739180243</v>
      </c>
      <c r="I30" s="815">
        <v>5.835658873655186</v>
      </c>
      <c r="J30" s="815">
        <v>7.0713360911705569</v>
      </c>
      <c r="K30" s="815">
        <v>30.812537319100844</v>
      </c>
      <c r="L30" s="815">
        <v>90.223791739180243</v>
      </c>
      <c r="M30" s="62"/>
    </row>
    <row r="31" spans="1:13" x14ac:dyDescent="0.2">
      <c r="A31" s="604">
        <v>2014</v>
      </c>
      <c r="B31" s="815">
        <v>1.36354561812959</v>
      </c>
      <c r="C31" s="815">
        <v>27.452091445831186</v>
      </c>
      <c r="D31" s="815">
        <v>4.745664346257322</v>
      </c>
      <c r="E31" s="815">
        <v>25.204297600498126</v>
      </c>
      <c r="F31" s="815">
        <v>90.766676082267281</v>
      </c>
      <c r="G31" s="815">
        <v>27.021803849719308</v>
      </c>
      <c r="H31" s="815">
        <v>90.766676082267324</v>
      </c>
      <c r="I31" s="815">
        <v>5.892996121239543</v>
      </c>
      <c r="J31" s="815">
        <v>7.1304551710941118</v>
      </c>
      <c r="K31" s="815">
        <v>30.221340019350105</v>
      </c>
      <c r="L31" s="815">
        <v>90.76667608226731</v>
      </c>
      <c r="M31" s="62"/>
    </row>
    <row r="32" spans="1:13" x14ac:dyDescent="0.2">
      <c r="A32" s="604">
        <v>2015</v>
      </c>
      <c r="B32" s="815">
        <v>1.3709768914443399</v>
      </c>
      <c r="C32" s="815">
        <v>26.467954370280204</v>
      </c>
      <c r="D32" s="815">
        <v>4.7909451996313175</v>
      </c>
      <c r="E32" s="815">
        <v>24.276095154343516</v>
      </c>
      <c r="F32" s="815">
        <v>91.39775276182057</v>
      </c>
      <c r="G32" s="815">
        <v>26.491895425391142</v>
      </c>
      <c r="H32" s="815">
        <v>91.397752761820584</v>
      </c>
      <c r="I32" s="815">
        <v>5.9478618601787119</v>
      </c>
      <c r="J32" s="815">
        <v>7.1878158183407983</v>
      </c>
      <c r="K32" s="815">
        <v>29.6548730149924</v>
      </c>
      <c r="L32" s="815">
        <v>91.397752761820556</v>
      </c>
      <c r="M32" s="62"/>
    </row>
    <row r="33" spans="1:13" x14ac:dyDescent="0.2">
      <c r="A33" s="604">
        <v>2016</v>
      </c>
      <c r="B33" s="815">
        <v>1.3790617790477049</v>
      </c>
      <c r="C33" s="815">
        <v>25.105989003164346</v>
      </c>
      <c r="D33" s="815">
        <v>4.834065090098326</v>
      </c>
      <c r="E33" s="815">
        <v>23.10758203932901</v>
      </c>
      <c r="F33" s="815">
        <v>92.156100188957907</v>
      </c>
      <c r="G33" s="815">
        <v>25.297137938913799</v>
      </c>
      <c r="H33" s="815">
        <v>92.156100188957893</v>
      </c>
      <c r="I33" s="815">
        <v>6.0006655525120518</v>
      </c>
      <c r="J33" s="815">
        <v>7.2438100884050796</v>
      </c>
      <c r="K33" s="815">
        <v>29.013048239155101</v>
      </c>
      <c r="L33" s="815">
        <v>92.156100188957907</v>
      </c>
      <c r="M33" s="62"/>
    </row>
    <row r="34" spans="1:13" x14ac:dyDescent="0.2">
      <c r="A34" s="604">
        <v>2017</v>
      </c>
      <c r="B34" s="815">
        <v>1.3876678201289412</v>
      </c>
      <c r="C34" s="815">
        <v>23.918046887590794</v>
      </c>
      <c r="D34" s="815">
        <v>4.8734063107030794</v>
      </c>
      <c r="E34" s="815">
        <v>22.05407762339286</v>
      </c>
      <c r="F34" s="815">
        <v>93.069424015523552</v>
      </c>
      <c r="G34" s="815">
        <v>24.230906231602983</v>
      </c>
      <c r="H34" s="815">
        <v>93.069424015523524</v>
      </c>
      <c r="I34" s="815">
        <v>6.0516671437212644</v>
      </c>
      <c r="J34" s="815">
        <v>7.2987666484586979</v>
      </c>
      <c r="K34" s="815">
        <v>28.3066082697088</v>
      </c>
      <c r="L34" s="815">
        <v>93.06942401552358</v>
      </c>
      <c r="M34" s="62"/>
    </row>
    <row r="35" spans="1:13" x14ac:dyDescent="0.2">
      <c r="A35" s="604">
        <v>2018</v>
      </c>
      <c r="B35" s="815">
        <v>1.3963608245956853</v>
      </c>
      <c r="C35" s="815">
        <v>22.691566278532378</v>
      </c>
      <c r="D35" s="815">
        <v>4.912706847342549</v>
      </c>
      <c r="E35" s="815">
        <v>21.124219004784791</v>
      </c>
      <c r="F35" s="815">
        <v>94.055922866533592</v>
      </c>
      <c r="G35" s="815">
        <v>23.253252236785517</v>
      </c>
      <c r="H35" s="815">
        <v>94.055922866533592</v>
      </c>
      <c r="I35" s="815">
        <v>6.1010556514369929</v>
      </c>
      <c r="J35" s="815">
        <v>7.3528570982559138</v>
      </c>
      <c r="K35" s="815">
        <v>27.669452224946134</v>
      </c>
      <c r="L35" s="815">
        <v>94.055922866533621</v>
      </c>
      <c r="M35" s="62"/>
    </row>
    <row r="36" spans="1:13" x14ac:dyDescent="0.2">
      <c r="A36" s="604">
        <v>2019</v>
      </c>
      <c r="B36" s="815">
        <v>1.405222003925104</v>
      </c>
      <c r="C36" s="815">
        <v>21.573366590660942</v>
      </c>
      <c r="D36" s="815">
        <v>4.9502059862672461</v>
      </c>
      <c r="E36" s="815">
        <v>20.269266138088753</v>
      </c>
      <c r="F36" s="815">
        <v>95.136410258714932</v>
      </c>
      <c r="G36" s="815">
        <v>22.222324176345172</v>
      </c>
      <c r="H36" s="815">
        <v>95.136410258714918</v>
      </c>
      <c r="I36" s="815">
        <v>6.1490477784686925</v>
      </c>
      <c r="J36" s="815">
        <v>7.4062176464917631</v>
      </c>
      <c r="K36" s="815">
        <v>27.090719644469758</v>
      </c>
      <c r="L36" s="815">
        <v>95.136410258714946</v>
      </c>
      <c r="M36" s="62"/>
    </row>
    <row r="37" spans="1:13" x14ac:dyDescent="0.2">
      <c r="A37" s="604">
        <v>2020</v>
      </c>
      <c r="B37" s="815">
        <v>1.4162040065585975</v>
      </c>
      <c r="C37" s="815">
        <v>20.599117294162397</v>
      </c>
      <c r="D37" s="815">
        <v>4.8752997079829621</v>
      </c>
      <c r="E37" s="815">
        <v>19.440199730152706</v>
      </c>
      <c r="F37" s="815">
        <v>96.197461085651653</v>
      </c>
      <c r="G37" s="815">
        <v>21.03356905217256</v>
      </c>
      <c r="H37" s="815">
        <v>96.197461085651625</v>
      </c>
      <c r="I37" s="815">
        <v>6.0075177400504121</v>
      </c>
      <c r="J37" s="815">
        <v>7.2166923833937853</v>
      </c>
      <c r="K37" s="815">
        <v>26.156486484034804</v>
      </c>
      <c r="L37" s="815">
        <v>96.197461085651639</v>
      </c>
      <c r="M37" s="62"/>
    </row>
    <row r="38" spans="1:13" x14ac:dyDescent="0.2">
      <c r="A38" s="61"/>
      <c r="B38" s="712"/>
      <c r="C38" s="712"/>
      <c r="D38" s="712"/>
      <c r="E38" s="712"/>
      <c r="F38" s="712"/>
      <c r="G38" s="712"/>
      <c r="H38" s="712"/>
      <c r="I38" s="712"/>
      <c r="J38" s="712"/>
      <c r="K38" s="712"/>
      <c r="L38" s="712"/>
      <c r="M38" s="62"/>
    </row>
    <row r="39" spans="1:13" x14ac:dyDescent="0.2">
      <c r="A39" s="26" t="s">
        <v>579</v>
      </c>
    </row>
  </sheetData>
  <mergeCells count="5">
    <mergeCell ref="A1:D1"/>
    <mergeCell ref="B3:C3"/>
    <mergeCell ref="D3:F3"/>
    <mergeCell ref="G3:H3"/>
    <mergeCell ref="J3:L3"/>
  </mergeCells>
  <hyperlinks>
    <hyperlink ref="A1" location="Contents!A1" display="To table of contents" xr:uid="{82DDAB90-AD8E-4154-8FCA-8AAF47777690}"/>
  </hyperlinks>
  <pageMargins left="0.75" right="0.75" top="1" bottom="1" header="0.5" footer="0.5"/>
  <pageSetup paperSize="9" scale="85" orientation="landscape" r:id="rId1"/>
  <headerFooter alignWithMargins="0"/>
  <customProperties>
    <customPr name="EpmWorksheetKeyString_GU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D633-08D9-4D1F-8DC3-4F243AD24F41}">
  <sheetPr codeName="Blad68">
    <tabColor theme="4" tint="0.79998168889431442"/>
    <pageSetUpPr fitToPage="1"/>
  </sheetPr>
  <dimension ref="A1:M39"/>
  <sheetViews>
    <sheetView zoomScale="75" workbookViewId="0">
      <selection activeCell="B7" sqref="B7:J7"/>
    </sheetView>
  </sheetViews>
  <sheetFormatPr defaultColWidth="10.6640625" defaultRowHeight="12.75" x14ac:dyDescent="0.2"/>
  <cols>
    <col min="1" max="1" width="11.1640625" style="26" customWidth="1"/>
    <col min="2" max="7" width="14.83203125" style="26" customWidth="1"/>
    <col min="8" max="10" width="15.5" style="26" customWidth="1"/>
    <col min="11" max="16384" width="10.6640625" style="26"/>
  </cols>
  <sheetData>
    <row r="1" spans="1:13" ht="30.75" customHeight="1" x14ac:dyDescent="0.2">
      <c r="A1" s="1402" t="s">
        <v>2</v>
      </c>
      <c r="B1" s="1402"/>
      <c r="C1" s="1402"/>
      <c r="D1" s="1402"/>
    </row>
    <row r="2" spans="1:13" ht="20.25" x14ac:dyDescent="0.3">
      <c r="A2" s="482" t="s">
        <v>1397</v>
      </c>
    </row>
    <row r="3" spans="1:13" ht="15" x14ac:dyDescent="0.25">
      <c r="A3" s="634"/>
      <c r="B3" s="1498" t="s">
        <v>1388</v>
      </c>
      <c r="C3" s="1499"/>
      <c r="D3" s="1498" t="s">
        <v>1389</v>
      </c>
      <c r="E3" s="1500"/>
      <c r="F3" s="1499"/>
      <c r="G3" s="1498" t="s">
        <v>1390</v>
      </c>
      <c r="H3" s="1499"/>
      <c r="I3" s="594" t="s">
        <v>1391</v>
      </c>
      <c r="J3" s="1501" t="s">
        <v>1392</v>
      </c>
      <c r="K3" s="1502"/>
      <c r="L3" s="1502"/>
      <c r="M3" s="62"/>
    </row>
    <row r="4" spans="1:13" x14ac:dyDescent="0.2">
      <c r="A4" s="62"/>
      <c r="B4" s="719" t="s">
        <v>116</v>
      </c>
      <c r="C4" s="720" t="s">
        <v>161</v>
      </c>
      <c r="D4" s="719" t="s">
        <v>116</v>
      </c>
      <c r="E4" s="720" t="s">
        <v>161</v>
      </c>
      <c r="F4" s="720" t="s">
        <v>17</v>
      </c>
      <c r="G4" s="719" t="s">
        <v>161</v>
      </c>
      <c r="H4" s="720" t="s">
        <v>17</v>
      </c>
      <c r="I4" s="719" t="s">
        <v>116</v>
      </c>
      <c r="J4" s="798" t="s">
        <v>116</v>
      </c>
      <c r="K4" s="800" t="s">
        <v>161</v>
      </c>
      <c r="L4" s="800" t="s">
        <v>17</v>
      </c>
      <c r="M4" s="62"/>
    </row>
    <row r="5" spans="1:13" x14ac:dyDescent="0.2">
      <c r="A5" s="68"/>
      <c r="B5" s="601" t="s">
        <v>187</v>
      </c>
      <c r="C5" s="601"/>
      <c r="D5" s="601"/>
      <c r="E5" s="601"/>
      <c r="F5" s="601"/>
      <c r="G5" s="601"/>
      <c r="H5" s="601"/>
      <c r="I5" s="601"/>
      <c r="J5" s="601"/>
      <c r="K5" s="601"/>
      <c r="L5" s="601"/>
      <c r="M5" s="62"/>
    </row>
    <row r="6" spans="1:13" x14ac:dyDescent="0.2">
      <c r="A6" s="63"/>
      <c r="M6" s="62"/>
    </row>
    <row r="7" spans="1:13" x14ac:dyDescent="0.2">
      <c r="A7" s="604">
        <v>1990</v>
      </c>
      <c r="B7" s="815">
        <v>9.4183575433466125</v>
      </c>
      <c r="C7" s="815">
        <v>4.6187268085276365</v>
      </c>
      <c r="D7" s="815">
        <v>5.9034311013527256</v>
      </c>
      <c r="E7" s="815">
        <v>4.5532455436682238</v>
      </c>
      <c r="F7" s="815">
        <v>0.24975434663098045</v>
      </c>
      <c r="G7" s="815">
        <v>4.416761573160267</v>
      </c>
      <c r="H7" s="815">
        <v>0.24975434663098045</v>
      </c>
      <c r="I7" s="815">
        <v>1.6830204930306916</v>
      </c>
      <c r="J7" s="815">
        <v>0.48937546426517081</v>
      </c>
      <c r="K7" s="815">
        <v>4.7632634391347564</v>
      </c>
      <c r="L7" s="815">
        <v>0.24975434663098051</v>
      </c>
      <c r="M7" s="62"/>
    </row>
    <row r="8" spans="1:13" x14ac:dyDescent="0.2">
      <c r="A8" s="604">
        <v>1991</v>
      </c>
      <c r="B8" s="815">
        <v>9.3838118292383665</v>
      </c>
      <c r="C8" s="815">
        <v>4.5931882839651674</v>
      </c>
      <c r="D8" s="815">
        <v>5.7887342242999935</v>
      </c>
      <c r="E8" s="815">
        <v>4.5473176702170397</v>
      </c>
      <c r="F8" s="815">
        <v>0.25193377480871126</v>
      </c>
      <c r="G8" s="815">
        <v>4.365532149694892</v>
      </c>
      <c r="H8" s="815">
        <v>0.25193377480871132</v>
      </c>
      <c r="I8" s="815">
        <v>1.6683592957304498</v>
      </c>
      <c r="J8" s="815">
        <v>0.48541099173064423</v>
      </c>
      <c r="K8" s="815">
        <v>4.749882932457159</v>
      </c>
      <c r="L8" s="815">
        <v>0.25193377480871126</v>
      </c>
      <c r="M8" s="62"/>
    </row>
    <row r="9" spans="1:13" x14ac:dyDescent="0.2">
      <c r="A9" s="604">
        <v>1992</v>
      </c>
      <c r="B9" s="815">
        <v>8.6591118067600412</v>
      </c>
      <c r="C9" s="815">
        <v>4.4658125716755936</v>
      </c>
      <c r="D9" s="815">
        <v>5.487271321087225</v>
      </c>
      <c r="E9" s="815">
        <v>4.3849070990868082</v>
      </c>
      <c r="F9" s="815">
        <v>0.25412480115592773</v>
      </c>
      <c r="G9" s="815">
        <v>4.2099103396307775</v>
      </c>
      <c r="H9" s="815">
        <v>0.25412480115592778</v>
      </c>
      <c r="I9" s="815">
        <v>1.6103541876761658</v>
      </c>
      <c r="J9" s="815">
        <v>0.47618211328936838</v>
      </c>
      <c r="K9" s="815">
        <v>4.6486163590649019</v>
      </c>
      <c r="L9" s="815">
        <v>0.25412480115592773</v>
      </c>
      <c r="M9" s="62"/>
    </row>
    <row r="10" spans="1:13" x14ac:dyDescent="0.2">
      <c r="A10" s="604">
        <v>1993</v>
      </c>
      <c r="B10" s="815">
        <v>7.9824503859924203</v>
      </c>
      <c r="C10" s="815">
        <v>4.3269034849606252</v>
      </c>
      <c r="D10" s="815">
        <v>5.2073964272221787</v>
      </c>
      <c r="E10" s="815">
        <v>4.2327729735802917</v>
      </c>
      <c r="F10" s="815">
        <v>0.25633301575079798</v>
      </c>
      <c r="G10" s="815">
        <v>4.0704941898157116</v>
      </c>
      <c r="H10" s="815">
        <v>0.25633301575079798</v>
      </c>
      <c r="I10" s="815">
        <v>1.5543318508355684</v>
      </c>
      <c r="J10" s="815">
        <v>0.46714939925868543</v>
      </c>
      <c r="K10" s="815">
        <v>4.5608142658742779</v>
      </c>
      <c r="L10" s="815">
        <v>0.25633301575079798</v>
      </c>
      <c r="M10" s="62"/>
    </row>
    <row r="11" spans="1:13" x14ac:dyDescent="0.2">
      <c r="A11" s="604">
        <v>1994</v>
      </c>
      <c r="B11" s="815">
        <v>7.4276324346305271</v>
      </c>
      <c r="C11" s="815">
        <v>4.2096248071637516</v>
      </c>
      <c r="D11" s="815">
        <v>4.9526412101550079</v>
      </c>
      <c r="E11" s="815">
        <v>4.0647873898785418</v>
      </c>
      <c r="F11" s="815">
        <v>0.25855543840935896</v>
      </c>
      <c r="G11" s="815">
        <v>3.9140427691694968</v>
      </c>
      <c r="H11" s="815">
        <v>0.25855543840935902</v>
      </c>
      <c r="I11" s="815">
        <v>1.5025360742299239</v>
      </c>
      <c r="J11" s="815">
        <v>0.45893420574996385</v>
      </c>
      <c r="K11" s="815">
        <v>4.4499030082386719</v>
      </c>
      <c r="L11" s="815">
        <v>0.25855543840935902</v>
      </c>
      <c r="M11" s="62"/>
    </row>
    <row r="12" spans="1:13" x14ac:dyDescent="0.2">
      <c r="A12" s="604">
        <v>1995</v>
      </c>
      <c r="B12" s="815">
        <v>7.0275653079654194</v>
      </c>
      <c r="C12" s="815">
        <v>4.083124581520317</v>
      </c>
      <c r="D12" s="815">
        <v>4.7276808685350851</v>
      </c>
      <c r="E12" s="815">
        <v>3.9100525570685005</v>
      </c>
      <c r="F12" s="815">
        <v>0.26079536049236496</v>
      </c>
      <c r="G12" s="815">
        <v>3.7708079343499534</v>
      </c>
      <c r="H12" s="815">
        <v>0.26079536049236496</v>
      </c>
      <c r="I12" s="815">
        <v>1.4556601775809512</v>
      </c>
      <c r="J12" s="815">
        <v>0.45152541069546914</v>
      </c>
      <c r="K12" s="815">
        <v>4.3486684881764406</v>
      </c>
      <c r="L12" s="815">
        <v>0.26079536049236485</v>
      </c>
      <c r="M12" s="62"/>
    </row>
    <row r="13" spans="1:13" x14ac:dyDescent="0.2">
      <c r="A13" s="604">
        <v>1996</v>
      </c>
      <c r="B13" s="815">
        <v>6.7698760924088601</v>
      </c>
      <c r="C13" s="815">
        <v>3.9935378820819318</v>
      </c>
      <c r="D13" s="815">
        <v>4.536060227733544</v>
      </c>
      <c r="E13" s="815">
        <v>3.8024407520619357</v>
      </c>
      <c r="F13" s="815">
        <v>0.26305875445840804</v>
      </c>
      <c r="G13" s="815">
        <v>3.6688285787911528</v>
      </c>
      <c r="H13" s="815">
        <v>0.26305875445840798</v>
      </c>
      <c r="I13" s="815">
        <v>1.4140774745698226</v>
      </c>
      <c r="J13" s="815">
        <v>0.44499774438321915</v>
      </c>
      <c r="K13" s="815">
        <v>4.2928769114875545</v>
      </c>
      <c r="L13" s="815">
        <v>0.26305875445840798</v>
      </c>
      <c r="M13" s="62"/>
    </row>
    <row r="14" spans="1:13" x14ac:dyDescent="0.2">
      <c r="A14" s="604">
        <v>1997</v>
      </c>
      <c r="B14" s="815">
        <v>6.6271707002154052</v>
      </c>
      <c r="C14" s="815">
        <v>3.9083689223918432</v>
      </c>
      <c r="D14" s="815">
        <v>4.3996203006438046</v>
      </c>
      <c r="E14" s="815">
        <v>3.7119775649747955</v>
      </c>
      <c r="F14" s="815">
        <v>0.26534370088156911</v>
      </c>
      <c r="G14" s="815">
        <v>3.5786660415531064</v>
      </c>
      <c r="H14" s="815">
        <v>0.26534370088156911</v>
      </c>
      <c r="I14" s="815">
        <v>1.3850712754838799</v>
      </c>
      <c r="J14" s="815">
        <v>0.44123507864033928</v>
      </c>
      <c r="K14" s="815">
        <v>4.2491410394304339</v>
      </c>
      <c r="L14" s="815">
        <v>0.26534370088156911</v>
      </c>
      <c r="M14" s="62"/>
    </row>
    <row r="15" spans="1:13" x14ac:dyDescent="0.2">
      <c r="A15" s="604">
        <v>1998</v>
      </c>
      <c r="B15" s="815">
        <v>6.5458389583201289</v>
      </c>
      <c r="C15" s="815">
        <v>3.8284137665603888</v>
      </c>
      <c r="D15" s="815">
        <v>4.2984836946076701</v>
      </c>
      <c r="E15" s="815">
        <v>3.6387136086611149</v>
      </c>
      <c r="F15" s="815">
        <v>0.26802518195749553</v>
      </c>
      <c r="G15" s="815">
        <v>3.4993021294920585</v>
      </c>
      <c r="H15" s="815">
        <v>0.26802518195749547</v>
      </c>
      <c r="I15" s="815">
        <v>1.362116928970954</v>
      </c>
      <c r="J15" s="815">
        <v>0.43837593834435884</v>
      </c>
      <c r="K15" s="815">
        <v>4.2133355144510904</v>
      </c>
      <c r="L15" s="815">
        <v>0.26802518195749558</v>
      </c>
      <c r="M15" s="62"/>
    </row>
    <row r="16" spans="1:13" x14ac:dyDescent="0.2">
      <c r="A16" s="604">
        <v>1999</v>
      </c>
      <c r="B16" s="815">
        <v>6.5072230828860294</v>
      </c>
      <c r="C16" s="815">
        <v>3.7501370089425392</v>
      </c>
      <c r="D16" s="815">
        <v>4.2253861156280905</v>
      </c>
      <c r="E16" s="815">
        <v>3.5808551035289304</v>
      </c>
      <c r="F16" s="815">
        <v>0.27038514691477228</v>
      </c>
      <c r="G16" s="815">
        <v>3.4350762344449035</v>
      </c>
      <c r="H16" s="815">
        <v>0.27038514691477222</v>
      </c>
      <c r="I16" s="815">
        <v>1.3441864513860133</v>
      </c>
      <c r="J16" s="815">
        <v>0.43645981005499696</v>
      </c>
      <c r="K16" s="815">
        <v>4.1939594598194567</v>
      </c>
      <c r="L16" s="815">
        <v>0.27038514691477217</v>
      </c>
      <c r="M16" s="62"/>
    </row>
    <row r="17" spans="1:13" x14ac:dyDescent="0.2">
      <c r="A17" s="604">
        <v>2000</v>
      </c>
      <c r="B17" s="815">
        <v>6.5039114507609144</v>
      </c>
      <c r="C17" s="815">
        <v>3.6503828798030273</v>
      </c>
      <c r="D17" s="815">
        <v>4.1736323930208474</v>
      </c>
      <c r="E17" s="815">
        <v>3.4922556728430081</v>
      </c>
      <c r="F17" s="815">
        <v>0.27267308979773713</v>
      </c>
      <c r="G17" s="815">
        <v>3.3444725248203659</v>
      </c>
      <c r="H17" s="815">
        <v>0.27267308979773713</v>
      </c>
      <c r="I17" s="815">
        <v>1.3301446984744847</v>
      </c>
      <c r="J17" s="815">
        <v>0.43556900672748533</v>
      </c>
      <c r="K17" s="815">
        <v>4.1305043316581331</v>
      </c>
      <c r="L17" s="815">
        <v>0.27267308979773708</v>
      </c>
      <c r="M17" s="62"/>
    </row>
    <row r="18" spans="1:13" x14ac:dyDescent="0.2">
      <c r="A18" s="604">
        <v>2001</v>
      </c>
      <c r="B18" s="815">
        <v>6.5008323907480605</v>
      </c>
      <c r="C18" s="815">
        <v>3.5511054429284448</v>
      </c>
      <c r="D18" s="815">
        <v>4.1228263147735618</v>
      </c>
      <c r="E18" s="815">
        <v>3.4098693229166464</v>
      </c>
      <c r="F18" s="815">
        <v>0.27542095113103005</v>
      </c>
      <c r="G18" s="815">
        <v>3.2670376086957602</v>
      </c>
      <c r="H18" s="815">
        <v>0.2754209511310301</v>
      </c>
      <c r="I18" s="815">
        <v>1.3155376715490561</v>
      </c>
      <c r="J18" s="815">
        <v>0.43402836336727468</v>
      </c>
      <c r="K18" s="815">
        <v>4.0749343689823938</v>
      </c>
      <c r="L18" s="815">
        <v>0.27542095113103005</v>
      </c>
      <c r="M18" s="62"/>
    </row>
    <row r="19" spans="1:13" x14ac:dyDescent="0.2">
      <c r="A19" s="604">
        <v>2002</v>
      </c>
      <c r="B19" s="815">
        <v>6.529439101212307</v>
      </c>
      <c r="C19" s="815">
        <v>3.4672106465561381</v>
      </c>
      <c r="D19" s="815">
        <v>4.0992269773680849</v>
      </c>
      <c r="E19" s="815">
        <v>3.3372901635919754</v>
      </c>
      <c r="F19" s="815">
        <v>0.27804485608450746</v>
      </c>
      <c r="G19" s="815">
        <v>3.1947035153097141</v>
      </c>
      <c r="H19" s="815">
        <v>0.27804485608450746</v>
      </c>
      <c r="I19" s="815">
        <v>1.3084529862793359</v>
      </c>
      <c r="J19" s="815">
        <v>0.43442233711206396</v>
      </c>
      <c r="K19" s="815">
        <v>4.0139940424664413</v>
      </c>
      <c r="L19" s="815">
        <v>0.27804485608450746</v>
      </c>
      <c r="M19" s="62"/>
    </row>
    <row r="20" spans="1:13" x14ac:dyDescent="0.2">
      <c r="A20" s="604">
        <v>2003</v>
      </c>
      <c r="B20" s="815">
        <v>6.5380901723653455</v>
      </c>
      <c r="C20" s="815">
        <v>3.3651827997968145</v>
      </c>
      <c r="D20" s="815">
        <v>4.0755360171092967</v>
      </c>
      <c r="E20" s="815">
        <v>3.1797618130704741</v>
      </c>
      <c r="F20" s="815">
        <v>0.28034400993795155</v>
      </c>
      <c r="G20" s="815">
        <v>3.1274167692752259</v>
      </c>
      <c r="H20" s="815">
        <v>0.28034400993795155</v>
      </c>
      <c r="I20" s="815">
        <v>1.2982450666333976</v>
      </c>
      <c r="J20" s="815">
        <v>0.43333897844898106</v>
      </c>
      <c r="K20" s="815">
        <v>3.9597377141877921</v>
      </c>
      <c r="L20" s="815">
        <v>0.28034400993795161</v>
      </c>
      <c r="M20" s="62"/>
    </row>
    <row r="21" spans="1:13" x14ac:dyDescent="0.2">
      <c r="A21" s="604">
        <v>2004</v>
      </c>
      <c r="B21" s="815">
        <v>6.5795181483547598</v>
      </c>
      <c r="C21" s="815">
        <v>3.2149757956583893</v>
      </c>
      <c r="D21" s="815">
        <v>4.0451569731976784</v>
      </c>
      <c r="E21" s="815">
        <v>3.0013751660914894</v>
      </c>
      <c r="F21" s="815">
        <v>0.28263679737350489</v>
      </c>
      <c r="G21" s="815">
        <v>3.0490320593395897</v>
      </c>
      <c r="H21" s="815">
        <v>0.28263679737350506</v>
      </c>
      <c r="I21" s="815">
        <v>1.2961754327184418</v>
      </c>
      <c r="J21" s="815">
        <v>0.43457846904940772</v>
      </c>
      <c r="K21" s="815">
        <v>3.9179997263394704</v>
      </c>
      <c r="L21" s="815">
        <v>0.28263679737350483</v>
      </c>
      <c r="M21" s="62"/>
    </row>
    <row r="22" spans="1:13" x14ac:dyDescent="0.2">
      <c r="A22" s="604">
        <v>2005</v>
      </c>
      <c r="B22" s="815">
        <v>6.6227036300078153</v>
      </c>
      <c r="C22" s="815">
        <v>3.0479789455191173</v>
      </c>
      <c r="D22" s="815">
        <v>3.9843323651073281</v>
      </c>
      <c r="E22" s="815">
        <v>2.820807257421921</v>
      </c>
      <c r="F22" s="815">
        <v>0.28543023104850046</v>
      </c>
      <c r="G22" s="815">
        <v>2.9030416568499473</v>
      </c>
      <c r="H22" s="815">
        <v>0.28543023104850052</v>
      </c>
      <c r="I22" s="815">
        <v>1.297340505820497</v>
      </c>
      <c r="J22" s="815">
        <v>0.43616066689323935</v>
      </c>
      <c r="K22" s="815">
        <v>3.8034050750370318</v>
      </c>
      <c r="L22" s="815">
        <v>0.28543023104850057</v>
      </c>
      <c r="M22" s="62"/>
    </row>
    <row r="23" spans="1:13" x14ac:dyDescent="0.2">
      <c r="A23" s="604">
        <v>2006</v>
      </c>
      <c r="B23" s="815">
        <v>6.6672070412899727</v>
      </c>
      <c r="C23" s="815">
        <v>2.8739983829066924</v>
      </c>
      <c r="D23" s="815">
        <v>3.887398500732564</v>
      </c>
      <c r="E23" s="815">
        <v>2.6333885949664007</v>
      </c>
      <c r="F23" s="815">
        <v>0.28845128560785455</v>
      </c>
      <c r="G23" s="815">
        <v>2.7634740295077811</v>
      </c>
      <c r="H23" s="815">
        <v>0.28845128560785449</v>
      </c>
      <c r="I23" s="815">
        <v>1.287043693981955</v>
      </c>
      <c r="J23" s="815">
        <v>0.4306866651974387</v>
      </c>
      <c r="K23" s="815">
        <v>3.7248248671650823</v>
      </c>
      <c r="L23" s="815">
        <v>0.28845128560785455</v>
      </c>
      <c r="M23" s="62"/>
    </row>
    <row r="24" spans="1:13" x14ac:dyDescent="0.2">
      <c r="A24" s="604">
        <v>2007</v>
      </c>
      <c r="B24" s="815">
        <v>6.7114649196915872</v>
      </c>
      <c r="C24" s="815">
        <v>2.691110696685842</v>
      </c>
      <c r="D24" s="815">
        <v>3.8025955238396514</v>
      </c>
      <c r="E24" s="815">
        <v>2.4379280830188317</v>
      </c>
      <c r="F24" s="815">
        <v>0.29169955464286035</v>
      </c>
      <c r="G24" s="815">
        <v>2.5995012987558979</v>
      </c>
      <c r="H24" s="815">
        <v>0.29169955464286035</v>
      </c>
      <c r="I24" s="815">
        <v>1.2774505380463075</v>
      </c>
      <c r="J24" s="815">
        <v>0.42556455588478731</v>
      </c>
      <c r="K24" s="815">
        <v>3.6027382860305983</v>
      </c>
      <c r="L24" s="815">
        <v>0.2916995546428604</v>
      </c>
      <c r="M24" s="62"/>
    </row>
    <row r="25" spans="1:13" x14ac:dyDescent="0.2">
      <c r="A25" s="604">
        <v>2008</v>
      </c>
      <c r="B25" s="815">
        <v>6.7555410438430981</v>
      </c>
      <c r="C25" s="815">
        <v>2.2282600494148102</v>
      </c>
      <c r="D25" s="815">
        <v>3.7187608865491382</v>
      </c>
      <c r="E25" s="815">
        <v>2.0316349117134114</v>
      </c>
      <c r="F25" s="815">
        <v>0.2954790371101168</v>
      </c>
      <c r="G25" s="815">
        <v>2.1556928193733986</v>
      </c>
      <c r="H25" s="815">
        <v>0.2954790371101168</v>
      </c>
      <c r="I25" s="815">
        <v>1.2692195807252815</v>
      </c>
      <c r="J25" s="815">
        <v>0.42102615097175983</v>
      </c>
      <c r="K25" s="815">
        <v>3.0755237774845714</v>
      </c>
      <c r="L25" s="815">
        <v>0.2954790371101168</v>
      </c>
      <c r="M25" s="62"/>
    </row>
    <row r="26" spans="1:13" x14ac:dyDescent="0.2">
      <c r="A26" s="604">
        <v>2009</v>
      </c>
      <c r="B26" s="815">
        <v>6.7994593928141356</v>
      </c>
      <c r="C26" s="815">
        <v>1.9151165406020216</v>
      </c>
      <c r="D26" s="815">
        <v>3.6341672927868669</v>
      </c>
      <c r="E26" s="815">
        <v>1.7884731928389974</v>
      </c>
      <c r="F26" s="815">
        <v>0.29876636256274219</v>
      </c>
      <c r="G26" s="815">
        <v>1.8665152839900729</v>
      </c>
      <c r="H26" s="815">
        <v>0.29876636256274214</v>
      </c>
      <c r="I26" s="815">
        <v>1.255482818561044</v>
      </c>
      <c r="J26" s="815">
        <v>0.4081249874266028</v>
      </c>
      <c r="K26" s="815">
        <v>2.720576525749161</v>
      </c>
      <c r="L26" s="815">
        <v>0.29876636256274219</v>
      </c>
      <c r="M26" s="62"/>
    </row>
    <row r="27" spans="1:13" x14ac:dyDescent="0.2">
      <c r="A27" s="604">
        <v>2010</v>
      </c>
      <c r="B27" s="815">
        <v>6.8433411834133482</v>
      </c>
      <c r="C27" s="815">
        <v>1.7506802093367682</v>
      </c>
      <c r="D27" s="815">
        <v>3.5815353444221016</v>
      </c>
      <c r="E27" s="815">
        <v>1.6725993738937281</v>
      </c>
      <c r="F27" s="815">
        <v>0.30093603444093464</v>
      </c>
      <c r="G27" s="815">
        <v>1.7419598553546765</v>
      </c>
      <c r="H27" s="815">
        <v>0.30093603444093464</v>
      </c>
      <c r="I27" s="815">
        <v>1.2435601398514335</v>
      </c>
      <c r="J27" s="815">
        <v>0.39587344188730922</v>
      </c>
      <c r="K27" s="815">
        <v>2.5436719072360092</v>
      </c>
      <c r="L27" s="815">
        <v>0.3009360344409347</v>
      </c>
      <c r="M27" s="62"/>
    </row>
    <row r="28" spans="1:13" x14ac:dyDescent="0.2">
      <c r="A28" s="604">
        <v>2011</v>
      </c>
      <c r="B28" s="815">
        <v>6.8872917875356965</v>
      </c>
      <c r="C28" s="815">
        <v>1.6101102861485002</v>
      </c>
      <c r="D28" s="815">
        <v>3.554581351318657</v>
      </c>
      <c r="E28" s="815">
        <v>1.5819248526919985</v>
      </c>
      <c r="F28" s="815">
        <v>0.30309402303284488</v>
      </c>
      <c r="G28" s="815">
        <v>1.6371184004962576</v>
      </c>
      <c r="H28" s="815">
        <v>0.30309402303284488</v>
      </c>
      <c r="I28" s="815">
        <v>1.2334397171382108</v>
      </c>
      <c r="J28" s="815">
        <v>0.38435949768654526</v>
      </c>
      <c r="K28" s="815">
        <v>2.3859644576167409</v>
      </c>
      <c r="L28" s="815">
        <v>0.30309402303284494</v>
      </c>
      <c r="M28" s="62"/>
    </row>
    <row r="29" spans="1:13" x14ac:dyDescent="0.2">
      <c r="A29" s="604">
        <v>2012</v>
      </c>
      <c r="B29" s="815">
        <v>6.9315992661589592</v>
      </c>
      <c r="C29" s="815">
        <v>1.5127279964715874</v>
      </c>
      <c r="D29" s="815">
        <v>3.5020372705077185</v>
      </c>
      <c r="E29" s="815">
        <v>1.5007860179907131</v>
      </c>
      <c r="F29" s="815">
        <v>0.30544161843946427</v>
      </c>
      <c r="G29" s="815">
        <v>1.606727742245637</v>
      </c>
      <c r="H29" s="815">
        <v>0.30544161843946432</v>
      </c>
      <c r="I29" s="815">
        <v>1.2254151501428181</v>
      </c>
      <c r="J29" s="815">
        <v>0.3735394922910355</v>
      </c>
      <c r="K29" s="815">
        <v>2.3426580319325172</v>
      </c>
      <c r="L29" s="815">
        <v>0.30544161843946432</v>
      </c>
      <c r="M29" s="62"/>
    </row>
    <row r="30" spans="1:13" x14ac:dyDescent="0.2">
      <c r="A30" s="604">
        <v>2013</v>
      </c>
      <c r="B30" s="815">
        <v>6.9761377359492363</v>
      </c>
      <c r="C30" s="815">
        <v>1.3809221821303652</v>
      </c>
      <c r="D30" s="815">
        <v>3.4666202237584693</v>
      </c>
      <c r="E30" s="815">
        <v>1.4160920869040081</v>
      </c>
      <c r="F30" s="815">
        <v>0.30741071637800366</v>
      </c>
      <c r="G30" s="815">
        <v>1.4988924498238119</v>
      </c>
      <c r="H30" s="815">
        <v>0.30741071637800349</v>
      </c>
      <c r="I30" s="815">
        <v>1.2199538262953411</v>
      </c>
      <c r="J30" s="815">
        <v>0.36391507315156985</v>
      </c>
      <c r="K30" s="815">
        <v>2.3057284916988054</v>
      </c>
      <c r="L30" s="815">
        <v>0.30741071637800371</v>
      </c>
      <c r="M30" s="62"/>
    </row>
    <row r="31" spans="1:13" x14ac:dyDescent="0.2">
      <c r="A31" s="604">
        <v>2014</v>
      </c>
      <c r="B31" s="815">
        <v>7.021130866807332</v>
      </c>
      <c r="C31" s="815">
        <v>1.263365411625192</v>
      </c>
      <c r="D31" s="815">
        <v>3.4483125990462895</v>
      </c>
      <c r="E31" s="815">
        <v>1.3296827248503966</v>
      </c>
      <c r="F31" s="815">
        <v>0.30926043327542907</v>
      </c>
      <c r="G31" s="815">
        <v>1.4104974942735173</v>
      </c>
      <c r="H31" s="815">
        <v>0.30926043327542913</v>
      </c>
      <c r="I31" s="815">
        <v>1.2199542780530293</v>
      </c>
      <c r="J31" s="815">
        <v>0.35568405687754745</v>
      </c>
      <c r="K31" s="815">
        <v>2.2422549517943602</v>
      </c>
      <c r="L31" s="815">
        <v>0.30926043327542918</v>
      </c>
      <c r="M31" s="62"/>
    </row>
    <row r="32" spans="1:13" x14ac:dyDescent="0.2">
      <c r="A32" s="604">
        <v>2015</v>
      </c>
      <c r="B32" s="815">
        <v>7.0664290251382305</v>
      </c>
      <c r="C32" s="815">
        <v>1.1498933286617794</v>
      </c>
      <c r="D32" s="815">
        <v>3.4334788871089739</v>
      </c>
      <c r="E32" s="815">
        <v>1.2351985923343722</v>
      </c>
      <c r="F32" s="815">
        <v>0.31141063927687523</v>
      </c>
      <c r="G32" s="815">
        <v>1.3110975884205707</v>
      </c>
      <c r="H32" s="815">
        <v>0.31141063927687518</v>
      </c>
      <c r="I32" s="815">
        <v>1.2218004713677748</v>
      </c>
      <c r="J32" s="815">
        <v>0.34875718226617231</v>
      </c>
      <c r="K32" s="815">
        <v>2.1778459839158741</v>
      </c>
      <c r="L32" s="815">
        <v>0.31141063927687512</v>
      </c>
      <c r="M32" s="62"/>
    </row>
    <row r="33" spans="1:13" x14ac:dyDescent="0.2">
      <c r="A33" s="604">
        <v>2016</v>
      </c>
      <c r="B33" s="815">
        <v>7.1116476809318518</v>
      </c>
      <c r="C33" s="815">
        <v>1.0476110124426752</v>
      </c>
      <c r="D33" s="815">
        <v>3.4243694059102219</v>
      </c>
      <c r="E33" s="815">
        <v>1.1448049256548181</v>
      </c>
      <c r="F33" s="815">
        <v>0.31399448257319923</v>
      </c>
      <c r="G33" s="815">
        <v>1.2191011208451923</v>
      </c>
      <c r="H33" s="815">
        <v>0.31399448257319923</v>
      </c>
      <c r="I33" s="815">
        <v>1.2253087768075202</v>
      </c>
      <c r="J33" s="815">
        <v>0.34315353525443743</v>
      </c>
      <c r="K33" s="815">
        <v>2.1057924653461093</v>
      </c>
      <c r="L33" s="815">
        <v>0.3139944825731994</v>
      </c>
      <c r="M33" s="62"/>
    </row>
    <row r="34" spans="1:13" x14ac:dyDescent="0.2">
      <c r="A34" s="604">
        <v>2017</v>
      </c>
      <c r="B34" s="815">
        <v>7.1567285717537477</v>
      </c>
      <c r="C34" s="815">
        <v>0.95817125052605412</v>
      </c>
      <c r="D34" s="815">
        <v>3.4222566378393164</v>
      </c>
      <c r="E34" s="815">
        <v>1.0630799129819943</v>
      </c>
      <c r="F34" s="815">
        <v>0.31710636187529356</v>
      </c>
      <c r="G34" s="815">
        <v>1.1378082117278259</v>
      </c>
      <c r="H34" s="815">
        <v>0.31710636187529362</v>
      </c>
      <c r="I34" s="815">
        <v>1.230103273146957</v>
      </c>
      <c r="J34" s="815">
        <v>0.33885697723939817</v>
      </c>
      <c r="K34" s="815">
        <v>2.0257884285102112</v>
      </c>
      <c r="L34" s="815">
        <v>0.31710636187529373</v>
      </c>
      <c r="M34" s="62"/>
    </row>
    <row r="35" spans="1:13" x14ac:dyDescent="0.2">
      <c r="A35" s="604">
        <v>2018</v>
      </c>
      <c r="B35" s="815">
        <v>7.202229314367167</v>
      </c>
      <c r="C35" s="815">
        <v>0.86674702491756683</v>
      </c>
      <c r="D35" s="815">
        <v>3.4226005033023212</v>
      </c>
      <c r="E35" s="815">
        <v>0.99167092707541016</v>
      </c>
      <c r="F35" s="815">
        <v>0.32046756331474219</v>
      </c>
      <c r="G35" s="815">
        <v>1.0642776131965699</v>
      </c>
      <c r="H35" s="815">
        <v>0.32046756331474208</v>
      </c>
      <c r="I35" s="815">
        <v>1.235845275867653</v>
      </c>
      <c r="J35" s="815">
        <v>0.33555700758398727</v>
      </c>
      <c r="K35" s="815">
        <v>1.945549197520368</v>
      </c>
      <c r="L35" s="815">
        <v>0.3204675633147423</v>
      </c>
      <c r="M35" s="62"/>
    </row>
    <row r="36" spans="1:13" x14ac:dyDescent="0.2">
      <c r="A36" s="604">
        <v>2019</v>
      </c>
      <c r="B36" s="815">
        <v>7.2484604476004071</v>
      </c>
      <c r="C36" s="815">
        <v>0.78342826183630021</v>
      </c>
      <c r="D36" s="815">
        <v>3.4273539041067922</v>
      </c>
      <c r="E36" s="815">
        <v>0.92726575345043361</v>
      </c>
      <c r="F36" s="815">
        <v>0.32414900267868196</v>
      </c>
      <c r="G36" s="815">
        <v>0.98929132440638734</v>
      </c>
      <c r="H36" s="815">
        <v>0.32414900267868191</v>
      </c>
      <c r="I36" s="815">
        <v>1.2422482599640425</v>
      </c>
      <c r="J36" s="815">
        <v>0.33319713682952445</v>
      </c>
      <c r="K36" s="815">
        <v>1.871313803308065</v>
      </c>
      <c r="L36" s="815">
        <v>0.32414900267868207</v>
      </c>
      <c r="M36" s="62"/>
    </row>
    <row r="37" spans="1:13" x14ac:dyDescent="0.2">
      <c r="A37" s="604">
        <v>2020</v>
      </c>
      <c r="B37" s="815">
        <v>6.4824164375454165</v>
      </c>
      <c r="C37" s="815">
        <v>0.70696489820535202</v>
      </c>
      <c r="D37" s="815">
        <v>3.2268405268014981</v>
      </c>
      <c r="E37" s="815">
        <v>0.82469444669070935</v>
      </c>
      <c r="F37" s="815">
        <v>0.32776421772419273</v>
      </c>
      <c r="G37" s="815">
        <v>0.90063906205351918</v>
      </c>
      <c r="H37" s="815">
        <v>0.32776421772419267</v>
      </c>
      <c r="I37" s="815">
        <v>1.2403748919403725</v>
      </c>
      <c r="J37" s="815">
        <v>0.31915252270584704</v>
      </c>
      <c r="K37" s="815">
        <v>1.709849083155941</v>
      </c>
      <c r="L37" s="815">
        <v>0.32776421772419273</v>
      </c>
      <c r="M37" s="62"/>
    </row>
    <row r="38" spans="1:13" x14ac:dyDescent="0.2">
      <c r="A38" s="61"/>
      <c r="B38" s="712"/>
      <c r="C38" s="712"/>
      <c r="D38" s="712"/>
      <c r="E38" s="712"/>
      <c r="F38" s="712"/>
      <c r="G38" s="925"/>
      <c r="H38" s="712"/>
      <c r="I38" s="712"/>
      <c r="J38" s="712"/>
      <c r="K38" s="712"/>
      <c r="L38" s="712"/>
      <c r="M38" s="62"/>
    </row>
    <row r="39" spans="1:13" x14ac:dyDescent="0.2">
      <c r="A39" s="26" t="s">
        <v>579</v>
      </c>
    </row>
  </sheetData>
  <mergeCells count="5">
    <mergeCell ref="A1:D1"/>
    <mergeCell ref="B3:C3"/>
    <mergeCell ref="D3:F3"/>
    <mergeCell ref="G3:H3"/>
    <mergeCell ref="J3:L3"/>
  </mergeCells>
  <hyperlinks>
    <hyperlink ref="A1" location="Contents!A1" display="To table of contents" xr:uid="{B4C9FEFB-800A-40BB-B1F8-B6B95C33BDFE}"/>
  </hyperlinks>
  <pageMargins left="0.75" right="0.75" top="1" bottom="1" header="0.5" footer="0.5"/>
  <pageSetup paperSize="9" scale="84" orientation="landscape" r:id="rId1"/>
  <headerFooter alignWithMargins="0"/>
  <customProperties>
    <customPr name="EpmWorksheetKeyString_GU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74635-8862-43DA-B030-67FEAFCE91B7}">
  <sheetPr codeName="Blad69">
    <tabColor theme="4" tint="0.79998168889431442"/>
    <pageSetUpPr fitToPage="1"/>
  </sheetPr>
  <dimension ref="A1:L39"/>
  <sheetViews>
    <sheetView zoomScale="75" workbookViewId="0">
      <selection activeCell="B7" sqref="B7:J7"/>
    </sheetView>
  </sheetViews>
  <sheetFormatPr defaultColWidth="10.6640625" defaultRowHeight="12.75" x14ac:dyDescent="0.2"/>
  <cols>
    <col min="1" max="1" width="10.6640625" style="26"/>
    <col min="2" max="8" width="14.83203125" style="26" customWidth="1"/>
    <col min="9" max="12" width="15.5" style="26" customWidth="1"/>
    <col min="13" max="16384" width="10.6640625" style="26"/>
  </cols>
  <sheetData>
    <row r="1" spans="1:12" ht="30" customHeight="1" x14ac:dyDescent="0.2">
      <c r="A1" s="1402" t="s">
        <v>2</v>
      </c>
      <c r="B1" s="1402"/>
      <c r="C1" s="1402"/>
      <c r="D1" s="1402"/>
    </row>
    <row r="2" spans="1:12" ht="20.25" x14ac:dyDescent="0.3">
      <c r="A2" s="482" t="s">
        <v>1398</v>
      </c>
    </row>
    <row r="3" spans="1:12" ht="15" x14ac:dyDescent="0.25">
      <c r="A3" s="634"/>
      <c r="B3" s="1498" t="s">
        <v>1388</v>
      </c>
      <c r="C3" s="1499"/>
      <c r="D3" s="1498" t="s">
        <v>1389</v>
      </c>
      <c r="E3" s="1500"/>
      <c r="F3" s="1499"/>
      <c r="G3" s="1498" t="s">
        <v>1390</v>
      </c>
      <c r="H3" s="1499"/>
      <c r="I3" s="594" t="s">
        <v>1391</v>
      </c>
      <c r="J3" s="1498" t="s">
        <v>1392</v>
      </c>
      <c r="K3" s="1500"/>
      <c r="L3" s="1503"/>
    </row>
    <row r="4" spans="1:12" x14ac:dyDescent="0.2">
      <c r="A4" s="62"/>
      <c r="B4" s="638" t="s">
        <v>116</v>
      </c>
      <c r="C4" s="639" t="s">
        <v>161</v>
      </c>
      <c r="D4" s="638" t="s">
        <v>116</v>
      </c>
      <c r="E4" s="639" t="s">
        <v>161</v>
      </c>
      <c r="F4" s="922" t="s">
        <v>17</v>
      </c>
      <c r="G4" s="638" t="s">
        <v>161</v>
      </c>
      <c r="H4" s="639" t="s">
        <v>17</v>
      </c>
      <c r="I4" s="638" t="s">
        <v>116</v>
      </c>
      <c r="J4" s="638" t="s">
        <v>116</v>
      </c>
      <c r="K4" s="922" t="s">
        <v>161</v>
      </c>
      <c r="L4" s="799" t="s">
        <v>17</v>
      </c>
    </row>
    <row r="5" spans="1:12" x14ac:dyDescent="0.2">
      <c r="A5" s="68"/>
      <c r="B5" s="58" t="s">
        <v>187</v>
      </c>
      <c r="C5" s="601"/>
      <c r="D5" s="601"/>
      <c r="E5" s="601"/>
      <c r="F5" s="601"/>
      <c r="G5" s="601"/>
      <c r="H5" s="601"/>
      <c r="I5" s="601"/>
      <c r="J5" s="601"/>
      <c r="K5" s="601"/>
      <c r="L5" s="71"/>
    </row>
    <row r="6" spans="1:12" x14ac:dyDescent="0.2">
      <c r="A6" s="63"/>
      <c r="L6" s="71"/>
    </row>
    <row r="7" spans="1:12" x14ac:dyDescent="0.2">
      <c r="A7" s="604">
        <v>1990</v>
      </c>
      <c r="B7" s="815">
        <v>15.913171767033624</v>
      </c>
      <c r="C7" s="808">
        <v>0.31121030217538176</v>
      </c>
      <c r="D7" s="815">
        <v>10.661503721106657</v>
      </c>
      <c r="E7" s="808">
        <v>0.30700933016527343</v>
      </c>
      <c r="F7" s="808">
        <v>0.28143049283208371</v>
      </c>
      <c r="G7" s="808">
        <v>0.30511912828416299</v>
      </c>
      <c r="H7" s="808">
        <v>0.28143049283208382</v>
      </c>
      <c r="I7" s="815">
        <v>4.2281698283356652</v>
      </c>
      <c r="J7" s="815">
        <v>1.4295453970419061</v>
      </c>
      <c r="K7" s="808">
        <v>0.34647620075852126</v>
      </c>
      <c r="L7" s="807">
        <v>0.28143049283208382</v>
      </c>
    </row>
    <row r="8" spans="1:12" x14ac:dyDescent="0.2">
      <c r="A8" s="604">
        <v>1991</v>
      </c>
      <c r="B8" s="815">
        <v>15.951024176742582</v>
      </c>
      <c r="C8" s="808">
        <v>0.31032863958690304</v>
      </c>
      <c r="D8" s="815">
        <v>10.515163883282542</v>
      </c>
      <c r="E8" s="808">
        <v>0.30484777359927656</v>
      </c>
      <c r="F8" s="808">
        <v>0.28388633616220726</v>
      </c>
      <c r="G8" s="808">
        <v>0.30208297126445766</v>
      </c>
      <c r="H8" s="808">
        <v>0.28388633616220738</v>
      </c>
      <c r="I8" s="815">
        <v>4.2149651419002554</v>
      </c>
      <c r="J8" s="815">
        <v>1.3980584655165142</v>
      </c>
      <c r="K8" s="808">
        <v>0.34530584097176154</v>
      </c>
      <c r="L8" s="807">
        <v>0.28388633616220738</v>
      </c>
    </row>
    <row r="9" spans="1:12" x14ac:dyDescent="0.2">
      <c r="A9" s="604">
        <v>1992</v>
      </c>
      <c r="B9" s="815">
        <v>15.284421391359894</v>
      </c>
      <c r="C9" s="808">
        <v>0.30404889655693368</v>
      </c>
      <c r="D9" s="815">
        <v>10.180152563577877</v>
      </c>
      <c r="E9" s="808">
        <v>0.2923143908477393</v>
      </c>
      <c r="F9" s="808">
        <v>0.28635524864829548</v>
      </c>
      <c r="G9" s="808">
        <v>0.29314353430495188</v>
      </c>
      <c r="H9" s="808">
        <v>0.28635524864829542</v>
      </c>
      <c r="I9" s="815">
        <v>4.0848570237458421</v>
      </c>
      <c r="J9" s="815">
        <v>1.3471794994898896</v>
      </c>
      <c r="K9" s="808">
        <v>0.33705049976530438</v>
      </c>
      <c r="L9" s="807">
        <v>0.28635524864829537</v>
      </c>
    </row>
    <row r="10" spans="1:12" x14ac:dyDescent="0.2">
      <c r="A10" s="604">
        <v>1993</v>
      </c>
      <c r="B10" s="815">
        <v>14.678916351148281</v>
      </c>
      <c r="C10" s="808">
        <v>0.29737937975316703</v>
      </c>
      <c r="D10" s="815">
        <v>9.8861859957300453</v>
      </c>
      <c r="E10" s="808">
        <v>0.28067049565704477</v>
      </c>
      <c r="F10" s="808">
        <v>0.28884352935352919</v>
      </c>
      <c r="G10" s="808">
        <v>0.28499915773935625</v>
      </c>
      <c r="H10" s="808">
        <v>0.28884352935352925</v>
      </c>
      <c r="I10" s="815">
        <v>3.9645482155488683</v>
      </c>
      <c r="J10" s="815">
        <v>1.3026602646312158</v>
      </c>
      <c r="K10" s="808">
        <v>0.32975130335436759</v>
      </c>
      <c r="L10" s="807">
        <v>0.28884352935352925</v>
      </c>
    </row>
    <row r="11" spans="1:12" x14ac:dyDescent="0.2">
      <c r="A11" s="604">
        <v>1994</v>
      </c>
      <c r="B11" s="815">
        <v>14.193771688663228</v>
      </c>
      <c r="C11" s="808">
        <v>0.29321895050501889</v>
      </c>
      <c r="D11" s="815">
        <v>9.6251557628221498</v>
      </c>
      <c r="E11" s="808">
        <v>0.27009351335875242</v>
      </c>
      <c r="F11" s="808">
        <v>0.29134782012011823</v>
      </c>
      <c r="G11" s="808">
        <v>0.27752349916588881</v>
      </c>
      <c r="H11" s="808">
        <v>0.29134782012011828</v>
      </c>
      <c r="I11" s="815">
        <v>3.8532833417524168</v>
      </c>
      <c r="J11" s="815">
        <v>1.2636423471617828</v>
      </c>
      <c r="K11" s="808">
        <v>0.32324924496879154</v>
      </c>
      <c r="L11" s="807">
        <v>0.29134782012011828</v>
      </c>
    </row>
    <row r="12" spans="1:12" x14ac:dyDescent="0.2">
      <c r="A12" s="604">
        <v>1995</v>
      </c>
      <c r="B12" s="815">
        <v>13.863341540355577</v>
      </c>
      <c r="C12" s="808">
        <v>0.28868465392203069</v>
      </c>
      <c r="D12" s="815">
        <v>9.4011676095540579</v>
      </c>
      <c r="E12" s="808">
        <v>0.26042487776695317</v>
      </c>
      <c r="F12" s="808">
        <v>0.29387182974877779</v>
      </c>
      <c r="G12" s="808">
        <v>0.27062540335558538</v>
      </c>
      <c r="H12" s="808">
        <v>0.29387182974877785</v>
      </c>
      <c r="I12" s="815">
        <v>3.752992322967466</v>
      </c>
      <c r="J12" s="815">
        <v>1.2301959408326015</v>
      </c>
      <c r="K12" s="808">
        <v>0.31739722818379967</v>
      </c>
      <c r="L12" s="807">
        <v>0.29387182974877774</v>
      </c>
    </row>
    <row r="13" spans="1:12" x14ac:dyDescent="0.2">
      <c r="A13" s="604">
        <v>1996</v>
      </c>
      <c r="B13" s="815">
        <v>13.676884544710525</v>
      </c>
      <c r="C13" s="808">
        <v>0.28444036465308353</v>
      </c>
      <c r="D13" s="815">
        <v>9.2164498168901705</v>
      </c>
      <c r="E13" s="808">
        <v>0.25193970384894127</v>
      </c>
      <c r="F13" s="808">
        <v>0.29642228818095223</v>
      </c>
      <c r="G13" s="808">
        <v>0.2643036348588132</v>
      </c>
      <c r="H13" s="808">
        <v>0.29642228818095218</v>
      </c>
      <c r="I13" s="815">
        <v>3.6649685775829846</v>
      </c>
      <c r="J13" s="815">
        <v>1.20226445019937</v>
      </c>
      <c r="K13" s="808">
        <v>0.31249790577375142</v>
      </c>
      <c r="L13" s="807">
        <v>0.29642228818095223</v>
      </c>
    </row>
    <row r="14" spans="1:12" x14ac:dyDescent="0.2">
      <c r="A14" s="604">
        <v>1997</v>
      </c>
      <c r="B14" s="815">
        <v>13.574890673406694</v>
      </c>
      <c r="C14" s="808">
        <v>0.28050798575532015</v>
      </c>
      <c r="D14" s="815">
        <v>9.0716771265629657</v>
      </c>
      <c r="E14" s="808">
        <v>0.24475599281410482</v>
      </c>
      <c r="F14" s="808">
        <v>0.29899703255138133</v>
      </c>
      <c r="G14" s="808">
        <v>0.25872760564851716</v>
      </c>
      <c r="H14" s="808">
        <v>0.29899703255138144</v>
      </c>
      <c r="I14" s="815">
        <v>3.5913783200016454</v>
      </c>
      <c r="J14" s="815">
        <v>1.1787536853617333</v>
      </c>
      <c r="K14" s="808">
        <v>0.3086399070157429</v>
      </c>
      <c r="L14" s="807">
        <v>0.29899703255138133</v>
      </c>
    </row>
    <row r="15" spans="1:12" x14ac:dyDescent="0.2">
      <c r="A15" s="604">
        <v>1998</v>
      </c>
      <c r="B15" s="815">
        <v>13.53641374290107</v>
      </c>
      <c r="C15" s="808">
        <v>0.27695687682408449</v>
      </c>
      <c r="D15" s="815">
        <v>8.9689606880075115</v>
      </c>
      <c r="E15" s="808">
        <v>0.23887587362569473</v>
      </c>
      <c r="F15" s="808">
        <v>0.30201860369300565</v>
      </c>
      <c r="G15" s="808">
        <v>0.25367419127231478</v>
      </c>
      <c r="H15" s="808">
        <v>0.3020186036930057</v>
      </c>
      <c r="I15" s="815">
        <v>3.5332033481759293</v>
      </c>
      <c r="J15" s="815">
        <v>1.1602955542491948</v>
      </c>
      <c r="K15" s="808">
        <v>0.30538259605258561</v>
      </c>
      <c r="L15" s="807">
        <v>0.30201860369300576</v>
      </c>
    </row>
    <row r="16" spans="1:12" x14ac:dyDescent="0.2">
      <c r="A16" s="604">
        <v>1999</v>
      </c>
      <c r="B16" s="815">
        <v>13.5421787980828</v>
      </c>
      <c r="C16" s="808">
        <v>0.27371830428952731</v>
      </c>
      <c r="D16" s="815">
        <v>8.8996901506548252</v>
      </c>
      <c r="E16" s="808">
        <v>0.23421565019801116</v>
      </c>
      <c r="F16" s="808">
        <v>0.30467788120111455</v>
      </c>
      <c r="G16" s="808">
        <v>0.24957060351534455</v>
      </c>
      <c r="H16" s="808">
        <v>0.30467788120111455</v>
      </c>
      <c r="I16" s="815">
        <v>3.4879964317087264</v>
      </c>
      <c r="J16" s="815">
        <v>1.146412619878038</v>
      </c>
      <c r="K16" s="808">
        <v>0.30343718206007503</v>
      </c>
      <c r="L16" s="807">
        <v>0.3046778812011145</v>
      </c>
    </row>
    <row r="17" spans="1:12" x14ac:dyDescent="0.2">
      <c r="A17" s="604">
        <v>2000</v>
      </c>
      <c r="B17" s="815">
        <v>13.591002549758384</v>
      </c>
      <c r="C17" s="808">
        <v>0.26027902839596512</v>
      </c>
      <c r="D17" s="815">
        <v>8.8570262571374396</v>
      </c>
      <c r="E17" s="808">
        <v>0.21939813221941651</v>
      </c>
      <c r="F17" s="808">
        <v>0.30725600205632059</v>
      </c>
      <c r="G17" s="808">
        <v>0.23442756716483115</v>
      </c>
      <c r="H17" s="808">
        <v>0.30725600205632053</v>
      </c>
      <c r="I17" s="815">
        <v>3.4527665390632301</v>
      </c>
      <c r="J17" s="815">
        <v>1.137081666547344</v>
      </c>
      <c r="K17" s="808">
        <v>0.29175514506100114</v>
      </c>
      <c r="L17" s="807">
        <v>0.30725600205632042</v>
      </c>
    </row>
    <row r="18" spans="1:12" x14ac:dyDescent="0.2">
      <c r="A18" s="604">
        <v>2001</v>
      </c>
      <c r="B18" s="815">
        <v>13.661216279379587</v>
      </c>
      <c r="C18" s="808">
        <v>0.24636374722464705</v>
      </c>
      <c r="D18" s="815">
        <v>8.8303060040229422</v>
      </c>
      <c r="E18" s="808">
        <v>0.20457086935608754</v>
      </c>
      <c r="F18" s="808">
        <v>0.31035237276272037</v>
      </c>
      <c r="G18" s="808">
        <v>0.22024975621158449</v>
      </c>
      <c r="H18" s="808">
        <v>0.31035237276272043</v>
      </c>
      <c r="I18" s="815">
        <v>3.4269125203307809</v>
      </c>
      <c r="J18" s="815">
        <v>1.1310864823417639</v>
      </c>
      <c r="K18" s="808">
        <v>0.28062647236903593</v>
      </c>
      <c r="L18" s="807">
        <v>0.31035237276272032</v>
      </c>
    </row>
    <row r="19" spans="1:12" x14ac:dyDescent="0.2">
      <c r="A19" s="604">
        <v>2002</v>
      </c>
      <c r="B19" s="815">
        <v>13.74213858051999</v>
      </c>
      <c r="C19" s="808">
        <v>0.23421822631702549</v>
      </c>
      <c r="D19" s="815">
        <v>8.8204419525014686</v>
      </c>
      <c r="E19" s="808">
        <v>0.19110405928126625</v>
      </c>
      <c r="F19" s="808">
        <v>0.31330906554150295</v>
      </c>
      <c r="G19" s="808">
        <v>0.20674936548977232</v>
      </c>
      <c r="H19" s="808">
        <v>0.31330906554150301</v>
      </c>
      <c r="I19" s="815">
        <v>3.4096312273891765</v>
      </c>
      <c r="J19" s="815">
        <v>1.1277095498505896</v>
      </c>
      <c r="K19" s="808">
        <v>0.26926317441993108</v>
      </c>
      <c r="L19" s="807">
        <v>0.31330906554150295</v>
      </c>
    </row>
    <row r="20" spans="1:12" x14ac:dyDescent="0.2">
      <c r="A20" s="604">
        <v>2003</v>
      </c>
      <c r="B20" s="815">
        <v>12.256307251786618</v>
      </c>
      <c r="C20" s="808">
        <v>0.22106421253028841</v>
      </c>
      <c r="D20" s="815">
        <v>8.373703974623842</v>
      </c>
      <c r="E20" s="808">
        <v>0.17687149129513316</v>
      </c>
      <c r="F20" s="808">
        <v>0.31589981950055479</v>
      </c>
      <c r="G20" s="808">
        <v>0.1941597845914029</v>
      </c>
      <c r="H20" s="808">
        <v>0.31589981950055468</v>
      </c>
      <c r="I20" s="815">
        <v>3.3992245365762237</v>
      </c>
      <c r="J20" s="815">
        <v>1.1263629537048474</v>
      </c>
      <c r="K20" s="808">
        <v>0.26045526908934102</v>
      </c>
      <c r="L20" s="807">
        <v>0.31589981950055485</v>
      </c>
    </row>
    <row r="21" spans="1:12" x14ac:dyDescent="0.2">
      <c r="A21" s="604">
        <v>2004</v>
      </c>
      <c r="B21" s="815">
        <v>10.865402031641658</v>
      </c>
      <c r="C21" s="808">
        <v>0.2073929198466552</v>
      </c>
      <c r="D21" s="815">
        <v>7.8859563924937497</v>
      </c>
      <c r="E21" s="808">
        <v>0.16338044656851769</v>
      </c>
      <c r="F21" s="808">
        <v>0.31848339949466192</v>
      </c>
      <c r="G21" s="808">
        <v>0.1839836808373925</v>
      </c>
      <c r="H21" s="808">
        <v>0.31848339949466198</v>
      </c>
      <c r="I21" s="815">
        <v>3.3948460933304783</v>
      </c>
      <c r="J21" s="815">
        <v>1.126753292597052</v>
      </c>
      <c r="K21" s="808">
        <v>0.25435582336073959</v>
      </c>
      <c r="L21" s="807">
        <v>0.31848339949466187</v>
      </c>
    </row>
    <row r="22" spans="1:12" x14ac:dyDescent="0.2">
      <c r="A22" s="604">
        <v>2005</v>
      </c>
      <c r="B22" s="815">
        <v>9.7129208844922488</v>
      </c>
      <c r="C22" s="808">
        <v>0.19271009565224662</v>
      </c>
      <c r="D22" s="815">
        <v>7.3604558314507891</v>
      </c>
      <c r="E22" s="808">
        <v>0.15046406246405863</v>
      </c>
      <c r="F22" s="808">
        <v>0.32163112252834419</v>
      </c>
      <c r="G22" s="808">
        <v>0.16905308586863974</v>
      </c>
      <c r="H22" s="808">
        <v>0.3216311225283443</v>
      </c>
      <c r="I22" s="815">
        <v>3.3987334675387348</v>
      </c>
      <c r="J22" s="815">
        <v>1.1286582121811339</v>
      </c>
      <c r="K22" s="808">
        <v>0.24211134973980972</v>
      </c>
      <c r="L22" s="807">
        <v>0.3216311225283443</v>
      </c>
    </row>
    <row r="23" spans="1:12" x14ac:dyDescent="0.2">
      <c r="A23" s="604">
        <v>2006</v>
      </c>
      <c r="B23" s="815">
        <v>8.8809162030083524</v>
      </c>
      <c r="C23" s="808">
        <v>0.17775400240358727</v>
      </c>
      <c r="D23" s="815">
        <v>6.7597699374686293</v>
      </c>
      <c r="E23" s="808">
        <v>0.13751576571050939</v>
      </c>
      <c r="F23" s="808">
        <v>0.32503533523375883</v>
      </c>
      <c r="G23" s="808">
        <v>0.15563171309816054</v>
      </c>
      <c r="H23" s="808">
        <v>0.32503533523375877</v>
      </c>
      <c r="I23" s="815">
        <v>3.3419880037273368</v>
      </c>
      <c r="J23" s="815">
        <v>1.1150063309900131</v>
      </c>
      <c r="K23" s="808">
        <v>0.23315685508672995</v>
      </c>
      <c r="L23" s="807">
        <v>0.32503533523375872</v>
      </c>
    </row>
    <row r="24" spans="1:12" x14ac:dyDescent="0.2">
      <c r="A24" s="604">
        <v>2007</v>
      </c>
      <c r="B24" s="815">
        <v>8.3464172984859779</v>
      </c>
      <c r="C24" s="808">
        <v>0.16209649472397292</v>
      </c>
      <c r="D24" s="815">
        <v>6.2387627222012494</v>
      </c>
      <c r="E24" s="808">
        <v>0.12372723128064492</v>
      </c>
      <c r="F24" s="808">
        <v>0.32869557995933779</v>
      </c>
      <c r="G24" s="808">
        <v>0.14074090055419788</v>
      </c>
      <c r="H24" s="808">
        <v>0.32869557995933779</v>
      </c>
      <c r="I24" s="815">
        <v>3.2944064370513733</v>
      </c>
      <c r="J24" s="815">
        <v>1.1025375605105272</v>
      </c>
      <c r="K24" s="808">
        <v>0.21973241859098006</v>
      </c>
      <c r="L24" s="807">
        <v>0.3286955799593379</v>
      </c>
    </row>
    <row r="25" spans="1:12" x14ac:dyDescent="0.2">
      <c r="A25" s="604">
        <v>2008</v>
      </c>
      <c r="B25" s="815">
        <v>7.991044736303583</v>
      </c>
      <c r="C25" s="808">
        <v>0.1447412765371931</v>
      </c>
      <c r="D25" s="815">
        <v>5.7823857023683054</v>
      </c>
      <c r="E25" s="808">
        <v>0.11091942202089053</v>
      </c>
      <c r="F25" s="808">
        <v>0.33295441187280228</v>
      </c>
      <c r="G25" s="808">
        <v>0.12516250206931701</v>
      </c>
      <c r="H25" s="808">
        <v>0.33295441187280234</v>
      </c>
      <c r="I25" s="815">
        <v>3.2515629280965279</v>
      </c>
      <c r="J25" s="815">
        <v>1.0929212138758553</v>
      </c>
      <c r="K25" s="808">
        <v>0.20537342122318389</v>
      </c>
      <c r="L25" s="807">
        <v>0.33295441187280239</v>
      </c>
    </row>
    <row r="26" spans="1:12" x14ac:dyDescent="0.2">
      <c r="A26" s="604">
        <v>2009</v>
      </c>
      <c r="B26" s="815">
        <v>7.769092966300895</v>
      </c>
      <c r="C26" s="808">
        <v>0.12900181044201811</v>
      </c>
      <c r="D26" s="815">
        <v>5.3860000116391182</v>
      </c>
      <c r="E26" s="808">
        <v>0.10160945612090128</v>
      </c>
      <c r="F26" s="808">
        <v>0.33665866636715713</v>
      </c>
      <c r="G26" s="808">
        <v>0.11180624239147967</v>
      </c>
      <c r="H26" s="808">
        <v>0.33665866636715708</v>
      </c>
      <c r="I26" s="815">
        <v>3.1935993920296171</v>
      </c>
      <c r="J26" s="815">
        <v>1.0595049505841039</v>
      </c>
      <c r="K26" s="808">
        <v>0.19337799138463094</v>
      </c>
      <c r="L26" s="807">
        <v>0.33665866636715719</v>
      </c>
    </row>
    <row r="27" spans="1:12" x14ac:dyDescent="0.2">
      <c r="A27" s="604">
        <v>2010</v>
      </c>
      <c r="B27" s="815">
        <v>7.6399811118843921</v>
      </c>
      <c r="C27" s="808">
        <v>0.11792039619786164</v>
      </c>
      <c r="D27" s="815">
        <v>5.0886932244710046</v>
      </c>
      <c r="E27" s="808">
        <v>9.5291826183686063E-2</v>
      </c>
      <c r="F27" s="808">
        <v>0.33910351643979941</v>
      </c>
      <c r="G27" s="808">
        <v>0.10603633492818407</v>
      </c>
      <c r="H27" s="808">
        <v>0.33910351643979947</v>
      </c>
      <c r="I27" s="815">
        <v>3.1422340602442813</v>
      </c>
      <c r="J27" s="815">
        <v>1.0277730461011616</v>
      </c>
      <c r="K27" s="808">
        <v>0.18539220482796495</v>
      </c>
      <c r="L27" s="807">
        <v>0.33910351643979941</v>
      </c>
    </row>
    <row r="28" spans="1:12" x14ac:dyDescent="0.2">
      <c r="A28" s="604">
        <v>2011</v>
      </c>
      <c r="B28" s="815">
        <v>7.5742003503668158</v>
      </c>
      <c r="C28" s="808">
        <v>0.10771434946890007</v>
      </c>
      <c r="D28" s="815">
        <v>4.8639228774683074</v>
      </c>
      <c r="E28" s="808">
        <v>8.9363068933549422E-2</v>
      </c>
      <c r="F28" s="808">
        <v>0.34153520114410663</v>
      </c>
      <c r="G28" s="808">
        <v>0.10025131501282038</v>
      </c>
      <c r="H28" s="808">
        <v>0.34153520114410674</v>
      </c>
      <c r="I28" s="815">
        <v>3.0978403724435144</v>
      </c>
      <c r="J28" s="815">
        <v>0.99781744178064702</v>
      </c>
      <c r="K28" s="808">
        <v>0.17740643836205405</v>
      </c>
      <c r="L28" s="807">
        <v>0.34153520114410679</v>
      </c>
    </row>
    <row r="29" spans="1:12" x14ac:dyDescent="0.2">
      <c r="A29" s="604">
        <v>2012</v>
      </c>
      <c r="B29" s="815">
        <v>7.554404706699251</v>
      </c>
      <c r="C29" s="808">
        <v>9.7140141672336616E-2</v>
      </c>
      <c r="D29" s="815">
        <v>4.6362536694275791</v>
      </c>
      <c r="E29" s="808">
        <v>8.3722238562441459E-2</v>
      </c>
      <c r="F29" s="808">
        <v>0.34418054029458295</v>
      </c>
      <c r="G29" s="808">
        <v>9.4021593303017709E-2</v>
      </c>
      <c r="H29" s="808">
        <v>0.344180540294583</v>
      </c>
      <c r="I29" s="815">
        <v>3.0615407940267487</v>
      </c>
      <c r="J29" s="815">
        <v>0.96929567190765242</v>
      </c>
      <c r="K29" s="808">
        <v>0.16939146080871365</v>
      </c>
      <c r="L29" s="807">
        <v>0.344180540294583</v>
      </c>
    </row>
    <row r="30" spans="1:12" x14ac:dyDescent="0.2">
      <c r="A30" s="604">
        <v>2013</v>
      </c>
      <c r="B30" s="815">
        <v>7.5609586694240862</v>
      </c>
      <c r="C30" s="808">
        <v>8.8215792536985693E-2</v>
      </c>
      <c r="D30" s="815">
        <v>4.460388750987768</v>
      </c>
      <c r="E30" s="808">
        <v>7.9286199911131186E-2</v>
      </c>
      <c r="F30" s="808">
        <v>0.34639937724866032</v>
      </c>
      <c r="G30" s="808">
        <v>8.7588068478089282E-2</v>
      </c>
      <c r="H30" s="808">
        <v>0.34639937724866021</v>
      </c>
      <c r="I30" s="815">
        <v>3.0342310794153069</v>
      </c>
      <c r="J30" s="815">
        <v>0.94357977165228157</v>
      </c>
      <c r="K30" s="808">
        <v>0.16397278529379589</v>
      </c>
      <c r="L30" s="807">
        <v>0.34639937724866032</v>
      </c>
    </row>
    <row r="31" spans="1:12" x14ac:dyDescent="0.2">
      <c r="A31" s="604">
        <v>2014</v>
      </c>
      <c r="B31" s="815">
        <v>7.5861992337857602</v>
      </c>
      <c r="C31" s="808">
        <v>8.057906515939775E-2</v>
      </c>
      <c r="D31" s="815">
        <v>4.3260439085920952</v>
      </c>
      <c r="E31" s="808">
        <v>7.566441947920742E-2</v>
      </c>
      <c r="F31" s="808">
        <v>0.3484836922069432</v>
      </c>
      <c r="G31" s="808">
        <v>8.2757341283629382E-2</v>
      </c>
      <c r="H31" s="808">
        <v>0.34848369220694331</v>
      </c>
      <c r="I31" s="815">
        <v>2.8240760868217305</v>
      </c>
      <c r="J31" s="815">
        <v>0.92121382180138789</v>
      </c>
      <c r="K31" s="808">
        <v>0.15830054590158882</v>
      </c>
      <c r="L31" s="807">
        <v>0.34848369220694331</v>
      </c>
    </row>
    <row r="32" spans="1:12" x14ac:dyDescent="0.2">
      <c r="A32" s="604">
        <v>2015</v>
      </c>
      <c r="B32" s="815">
        <v>7.6218258464041373</v>
      </c>
      <c r="C32" s="808">
        <v>7.3099992580773487E-2</v>
      </c>
      <c r="D32" s="815">
        <v>4.2144313714168744</v>
      </c>
      <c r="E32" s="808">
        <v>7.1197684395240254E-2</v>
      </c>
      <c r="F32" s="808">
        <v>0.35090660710310817</v>
      </c>
      <c r="G32" s="808">
        <v>7.7871715179676407E-2</v>
      </c>
      <c r="H32" s="808">
        <v>0.35090660710310806</v>
      </c>
      <c r="I32" s="815">
        <v>2.6243342329765036</v>
      </c>
      <c r="J32" s="815">
        <v>0.90210735312612433</v>
      </c>
      <c r="K32" s="808">
        <v>0.15282639669770692</v>
      </c>
      <c r="L32" s="807">
        <v>0.35090660710310811</v>
      </c>
    </row>
    <row r="33" spans="1:12" x14ac:dyDescent="0.2">
      <c r="A33" s="604">
        <v>2016</v>
      </c>
      <c r="B33" s="815">
        <v>7.6632790279557375</v>
      </c>
      <c r="C33" s="808">
        <v>6.609590404337333E-2</v>
      </c>
      <c r="D33" s="815">
        <v>4.1270593344223974</v>
      </c>
      <c r="E33" s="808">
        <v>6.6686333797364369E-2</v>
      </c>
      <c r="F33" s="808">
        <v>0.35381815706377545</v>
      </c>
      <c r="G33" s="808">
        <v>7.2706286070400139E-2</v>
      </c>
      <c r="H33" s="808">
        <v>0.35381815706377551</v>
      </c>
      <c r="I33" s="815">
        <v>2.435385352199658</v>
      </c>
      <c r="J33" s="815">
        <v>0.88642751548852639</v>
      </c>
      <c r="K33" s="808">
        <v>0.14667468266083161</v>
      </c>
      <c r="L33" s="807">
        <v>0.35381815706377551</v>
      </c>
    </row>
    <row r="34" spans="1:12" x14ac:dyDescent="0.2">
      <c r="A34" s="604">
        <v>2017</v>
      </c>
      <c r="B34" s="815">
        <v>7.7093903921059779</v>
      </c>
      <c r="C34" s="808">
        <v>6.0130804482500771E-2</v>
      </c>
      <c r="D34" s="815">
        <v>4.0617086678418133</v>
      </c>
      <c r="E34" s="808">
        <v>6.2540226843992019E-2</v>
      </c>
      <c r="F34" s="808">
        <v>0.35732471336722715</v>
      </c>
      <c r="G34" s="808">
        <v>6.818705614275683E-2</v>
      </c>
      <c r="H34" s="808">
        <v>0.35732471336722704</v>
      </c>
      <c r="I34" s="815">
        <v>2.2619240112923724</v>
      </c>
      <c r="J34" s="815">
        <v>0.87419247286464197</v>
      </c>
      <c r="K34" s="808">
        <v>0.14094634656608729</v>
      </c>
      <c r="L34" s="807">
        <v>0.35732471336722721</v>
      </c>
    </row>
    <row r="35" spans="1:12" x14ac:dyDescent="0.2">
      <c r="A35" s="604">
        <v>2018</v>
      </c>
      <c r="B35" s="815">
        <v>7.7562852028832374</v>
      </c>
      <c r="C35" s="808">
        <v>5.4316976639365799E-2</v>
      </c>
      <c r="D35" s="815">
        <v>4.0105715718029158</v>
      </c>
      <c r="E35" s="808">
        <v>5.885687718072307E-2</v>
      </c>
      <c r="F35" s="808">
        <v>0.36111221311703295</v>
      </c>
      <c r="G35" s="808">
        <v>6.4032334990666295E-2</v>
      </c>
      <c r="H35" s="808">
        <v>0.3611122131170329</v>
      </c>
      <c r="I35" s="815">
        <v>2.1062264678445719</v>
      </c>
      <c r="J35" s="815">
        <v>0.86454425633923337</v>
      </c>
      <c r="K35" s="808">
        <v>0.13544480300123657</v>
      </c>
      <c r="L35" s="807">
        <v>0.36111221311703295</v>
      </c>
    </row>
    <row r="36" spans="1:12" x14ac:dyDescent="0.2">
      <c r="A36" s="604">
        <v>2019</v>
      </c>
      <c r="B36" s="815">
        <v>7.8044447890636066</v>
      </c>
      <c r="C36" s="808">
        <v>4.9190476754930046E-2</v>
      </c>
      <c r="D36" s="815">
        <v>3.9740095117629988</v>
      </c>
      <c r="E36" s="808">
        <v>5.5965656893545594E-2</v>
      </c>
      <c r="F36" s="808">
        <v>0.36526056637634208</v>
      </c>
      <c r="G36" s="808">
        <v>5.9773537818393958E-2</v>
      </c>
      <c r="H36" s="808">
        <v>0.36526056637634219</v>
      </c>
      <c r="I36" s="815">
        <v>1.9718861058772341</v>
      </c>
      <c r="J36" s="815">
        <v>0.85752192212392542</v>
      </c>
      <c r="K36" s="808">
        <v>0.13016394398912279</v>
      </c>
      <c r="L36" s="807">
        <v>0.36526056637634208</v>
      </c>
    </row>
    <row r="37" spans="1:12" x14ac:dyDescent="0.2">
      <c r="A37" s="604">
        <v>2020</v>
      </c>
      <c r="B37" s="815">
        <v>7.8646167262288031</v>
      </c>
      <c r="C37" s="808">
        <v>4.4555535435206857E-2</v>
      </c>
      <c r="D37" s="815">
        <v>3.9467408381478508</v>
      </c>
      <c r="E37" s="808">
        <v>5.1903915356055749E-2</v>
      </c>
      <c r="F37" s="808">
        <v>0.36933429614667901</v>
      </c>
      <c r="G37" s="808">
        <v>5.4915604361703022E-2</v>
      </c>
      <c r="H37" s="808">
        <v>0.3693342961466789</v>
      </c>
      <c r="I37" s="815">
        <v>1.8537124122574611</v>
      </c>
      <c r="J37" s="815">
        <v>0.84300457539787643</v>
      </c>
      <c r="K37" s="808">
        <v>0.12356757502408877</v>
      </c>
      <c r="L37" s="807">
        <v>0.36933429614667906</v>
      </c>
    </row>
    <row r="38" spans="1:12" x14ac:dyDescent="0.2">
      <c r="A38" s="61"/>
      <c r="B38" s="712"/>
      <c r="C38" s="712"/>
      <c r="D38" s="712"/>
      <c r="E38" s="712"/>
      <c r="F38" s="712"/>
      <c r="G38" s="712"/>
      <c r="H38" s="712"/>
      <c r="I38" s="712"/>
      <c r="J38" s="712"/>
      <c r="K38" s="712"/>
      <c r="L38" s="714"/>
    </row>
    <row r="39" spans="1:12" x14ac:dyDescent="0.2">
      <c r="A39" s="26" t="s">
        <v>181</v>
      </c>
      <c r="B39" s="26" t="s">
        <v>1399</v>
      </c>
    </row>
  </sheetData>
  <mergeCells count="5">
    <mergeCell ref="A1:D1"/>
    <mergeCell ref="D3:F3"/>
    <mergeCell ref="J3:L3"/>
    <mergeCell ref="G3:H3"/>
    <mergeCell ref="B3:C3"/>
  </mergeCells>
  <hyperlinks>
    <hyperlink ref="A1" location="Contents!A1" display="To table of contents" xr:uid="{8757C41F-F661-428F-85F4-D2C3A740113C}"/>
  </hyperlinks>
  <pageMargins left="0.75" right="0.75" top="1" bottom="1" header="0.5" footer="0.5"/>
  <pageSetup paperSize="9" scale="91" orientation="landscape"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theme="4" tint="0.79998168889431442"/>
    <pageSetUpPr fitToPage="1"/>
  </sheetPr>
  <dimension ref="A1:M54"/>
  <sheetViews>
    <sheetView workbookViewId="0">
      <selection activeCell="U69" sqref="U69"/>
    </sheetView>
  </sheetViews>
  <sheetFormatPr defaultRowHeight="11.25" x14ac:dyDescent="0.2"/>
  <cols>
    <col min="1" max="1" width="9.33203125" style="40"/>
    <col min="2" max="2" width="36.33203125" style="40" customWidth="1"/>
    <col min="3" max="3" width="12.1640625" style="40" customWidth="1"/>
    <col min="4" max="16384" width="9.33203125" style="40"/>
  </cols>
  <sheetData>
    <row r="1" spans="1:13" ht="26.25" customHeight="1" x14ac:dyDescent="0.2">
      <c r="A1" s="1402" t="s">
        <v>2</v>
      </c>
      <c r="B1" s="1402"/>
      <c r="C1" s="39"/>
      <c r="D1" s="39"/>
    </row>
    <row r="2" spans="1:13" ht="21" x14ac:dyDescent="0.35">
      <c r="A2" s="484" t="s">
        <v>1579</v>
      </c>
      <c r="B2" s="41"/>
      <c r="C2" s="42"/>
      <c r="D2" s="42"/>
    </row>
    <row r="3" spans="1:13" ht="15" customHeight="1" x14ac:dyDescent="0.2">
      <c r="A3" s="1408" t="s">
        <v>142</v>
      </c>
      <c r="B3" s="1408" t="s">
        <v>143</v>
      </c>
      <c r="C3" s="1408" t="s">
        <v>144</v>
      </c>
      <c r="D3" s="1407" t="s">
        <v>145</v>
      </c>
      <c r="E3" s="1407" t="s">
        <v>146</v>
      </c>
      <c r="F3" s="1407"/>
      <c r="G3" s="1407" t="s">
        <v>147</v>
      </c>
      <c r="H3" s="1407"/>
      <c r="I3" s="1407" t="s">
        <v>148</v>
      </c>
      <c r="J3" s="1407"/>
    </row>
    <row r="4" spans="1:13" ht="15.75" customHeight="1" x14ac:dyDescent="0.2">
      <c r="A4" s="1408"/>
      <c r="B4" s="1408"/>
      <c r="C4" s="1408"/>
      <c r="D4" s="1407"/>
      <c r="E4" s="1407"/>
      <c r="F4" s="1407"/>
      <c r="G4" s="1407"/>
      <c r="H4" s="1407"/>
      <c r="I4" s="1407"/>
      <c r="J4" s="1407"/>
    </row>
    <row r="5" spans="1:13" ht="12.75" x14ac:dyDescent="0.2">
      <c r="A5" s="43" t="s">
        <v>54</v>
      </c>
      <c r="B5" s="43" t="s">
        <v>149</v>
      </c>
      <c r="C5" s="43" t="s">
        <v>150</v>
      </c>
      <c r="D5" s="485" t="s">
        <v>151</v>
      </c>
      <c r="E5" s="486">
        <v>-0.1</v>
      </c>
      <c r="F5" s="486">
        <v>0.1</v>
      </c>
      <c r="G5" s="48">
        <v>-0.04</v>
      </c>
      <c r="H5" s="48">
        <v>0.04</v>
      </c>
      <c r="I5" s="487">
        <v>-0.1077032961426901</v>
      </c>
      <c r="J5" s="487">
        <v>0.1077032961426901</v>
      </c>
    </row>
    <row r="6" spans="1:13" ht="12.75" x14ac:dyDescent="0.2">
      <c r="A6" s="43" t="s">
        <v>54</v>
      </c>
      <c r="B6" s="43" t="s">
        <v>149</v>
      </c>
      <c r="C6" s="43" t="s">
        <v>150</v>
      </c>
      <c r="D6" s="485" t="s">
        <v>152</v>
      </c>
      <c r="E6" s="44">
        <v>-0.1</v>
      </c>
      <c r="F6" s="44">
        <v>0.1</v>
      </c>
      <c r="G6" s="45">
        <v>-0.7</v>
      </c>
      <c r="H6" s="45">
        <v>1.5</v>
      </c>
      <c r="I6" s="46">
        <v>-0.70710678118654746</v>
      </c>
      <c r="J6" s="46">
        <v>1.5033296378372907</v>
      </c>
      <c r="L6" s="40" t="s">
        <v>153</v>
      </c>
    </row>
    <row r="7" spans="1:13" ht="12.75" x14ac:dyDescent="0.2">
      <c r="A7" s="43" t="s">
        <v>54</v>
      </c>
      <c r="B7" s="43" t="s">
        <v>149</v>
      </c>
      <c r="C7" s="43" t="s">
        <v>150</v>
      </c>
      <c r="D7" s="485" t="s">
        <v>154</v>
      </c>
      <c r="E7" s="44">
        <v>-0.1</v>
      </c>
      <c r="F7" s="44">
        <v>0.1</v>
      </c>
      <c r="G7" s="45">
        <v>-0.56999999999999995</v>
      </c>
      <c r="H7" s="45">
        <v>1</v>
      </c>
      <c r="I7" s="46">
        <v>-0.57870545184921141</v>
      </c>
      <c r="J7" s="46">
        <v>1.004987562112089</v>
      </c>
      <c r="L7" s="47"/>
      <c r="M7" s="40" t="s">
        <v>155</v>
      </c>
    </row>
    <row r="8" spans="1:13" ht="12.75" x14ac:dyDescent="0.2">
      <c r="A8" s="43" t="s">
        <v>54</v>
      </c>
      <c r="B8" s="43" t="s">
        <v>149</v>
      </c>
      <c r="C8" s="43" t="s">
        <v>156</v>
      </c>
      <c r="D8" s="485" t="s">
        <v>151</v>
      </c>
      <c r="E8" s="44">
        <v>-0.1</v>
      </c>
      <c r="F8" s="44">
        <v>0.1</v>
      </c>
      <c r="G8" s="48">
        <v>-0.04</v>
      </c>
      <c r="H8" s="48">
        <v>0.04</v>
      </c>
      <c r="I8" s="46">
        <v>-0.1077032961426901</v>
      </c>
      <c r="J8" s="46">
        <v>0.1077032961426901</v>
      </c>
      <c r="L8" s="49"/>
      <c r="M8" s="40" t="s">
        <v>157</v>
      </c>
    </row>
    <row r="9" spans="1:13" ht="12.75" x14ac:dyDescent="0.2">
      <c r="A9" s="43" t="s">
        <v>54</v>
      </c>
      <c r="B9" s="43" t="s">
        <v>149</v>
      </c>
      <c r="C9" s="43" t="s">
        <v>156</v>
      </c>
      <c r="D9" s="485" t="s">
        <v>152</v>
      </c>
      <c r="E9" s="44">
        <v>-0.1</v>
      </c>
      <c r="F9" s="44">
        <v>0.1</v>
      </c>
      <c r="G9" s="45">
        <v>-0.7</v>
      </c>
      <c r="H9" s="45">
        <v>1.5</v>
      </c>
      <c r="I9" s="46">
        <v>-0.70710678118654746</v>
      </c>
      <c r="J9" s="46">
        <v>1.5033296378372907</v>
      </c>
      <c r="L9" s="50"/>
      <c r="M9" s="40" t="s">
        <v>158</v>
      </c>
    </row>
    <row r="10" spans="1:13" ht="12.75" x14ac:dyDescent="0.2">
      <c r="A10" s="43" t="s">
        <v>54</v>
      </c>
      <c r="B10" s="43" t="s">
        <v>149</v>
      </c>
      <c r="C10" s="43" t="s">
        <v>156</v>
      </c>
      <c r="D10" s="485" t="s">
        <v>154</v>
      </c>
      <c r="E10" s="44">
        <v>-0.1</v>
      </c>
      <c r="F10" s="44">
        <v>0.1</v>
      </c>
      <c r="G10" s="45">
        <v>-0.56999999999999995</v>
      </c>
      <c r="H10" s="45">
        <v>1</v>
      </c>
      <c r="I10" s="46">
        <v>-0.57870545184921141</v>
      </c>
      <c r="J10" s="46">
        <v>1.004987562112089</v>
      </c>
      <c r="L10" s="51"/>
      <c r="M10" s="40" t="s">
        <v>159</v>
      </c>
    </row>
    <row r="11" spans="1:13" x14ac:dyDescent="0.2">
      <c r="A11" s="52"/>
      <c r="B11" s="52"/>
      <c r="C11" s="52"/>
      <c r="D11" s="52"/>
      <c r="E11" s="52"/>
      <c r="F11" s="52"/>
      <c r="G11" s="52"/>
      <c r="H11" s="52"/>
      <c r="I11" s="52"/>
      <c r="J11" s="52"/>
    </row>
    <row r="12" spans="1:13" ht="12.75" x14ac:dyDescent="0.2">
      <c r="A12" s="43" t="s">
        <v>10</v>
      </c>
      <c r="B12" s="43" t="s">
        <v>7</v>
      </c>
      <c r="C12" s="43" t="s">
        <v>160</v>
      </c>
      <c r="D12" s="485" t="s">
        <v>151</v>
      </c>
      <c r="E12" s="44">
        <v>-0.02</v>
      </c>
      <c r="F12" s="44">
        <v>0.02</v>
      </c>
      <c r="G12" s="53">
        <v>-0.02</v>
      </c>
      <c r="H12" s="53">
        <v>0.02</v>
      </c>
      <c r="I12" s="46">
        <v>-2.8284271247461901E-2</v>
      </c>
      <c r="J12" s="46">
        <v>2.8284271247461901E-2</v>
      </c>
    </row>
    <row r="13" spans="1:13" ht="12.75" x14ac:dyDescent="0.2">
      <c r="A13" s="43" t="s">
        <v>10</v>
      </c>
      <c r="B13" s="43" t="s">
        <v>7</v>
      </c>
      <c r="C13" s="43" t="s">
        <v>161</v>
      </c>
      <c r="D13" s="485" t="s">
        <v>151</v>
      </c>
      <c r="E13" s="44">
        <v>-0.02</v>
      </c>
      <c r="F13" s="44">
        <v>0.02</v>
      </c>
      <c r="G13" s="53">
        <v>-0.02</v>
      </c>
      <c r="H13" s="53">
        <v>0.02</v>
      </c>
      <c r="I13" s="46">
        <v>-2.8284271247461901E-2</v>
      </c>
      <c r="J13" s="46">
        <v>2.8284271247461901E-2</v>
      </c>
    </row>
    <row r="14" spans="1:13" ht="12.75" x14ac:dyDescent="0.2">
      <c r="A14" s="43" t="s">
        <v>10</v>
      </c>
      <c r="B14" s="43" t="s">
        <v>7</v>
      </c>
      <c r="C14" s="43" t="s">
        <v>17</v>
      </c>
      <c r="D14" s="485" t="s">
        <v>151</v>
      </c>
      <c r="E14" s="44">
        <v>-0.05</v>
      </c>
      <c r="F14" s="44">
        <v>0.05</v>
      </c>
      <c r="G14" s="53">
        <v>-0.02</v>
      </c>
      <c r="H14" s="53">
        <v>0.02</v>
      </c>
      <c r="I14" s="46">
        <v>-5.385164807134505E-2</v>
      </c>
      <c r="J14" s="46">
        <v>5.385164807134505E-2</v>
      </c>
    </row>
    <row r="15" spans="1:13" ht="12.75" x14ac:dyDescent="0.2">
      <c r="A15" s="43" t="s">
        <v>10</v>
      </c>
      <c r="B15" s="43" t="s">
        <v>7</v>
      </c>
      <c r="C15" s="43" t="s">
        <v>162</v>
      </c>
      <c r="D15" s="485" t="s">
        <v>151</v>
      </c>
      <c r="E15" s="44">
        <v>-0.1</v>
      </c>
      <c r="F15" s="44">
        <v>0.1</v>
      </c>
      <c r="G15" s="53">
        <v>-0.02</v>
      </c>
      <c r="H15" s="53">
        <v>0.02</v>
      </c>
      <c r="I15" s="46">
        <v>-0.10198039027185571</v>
      </c>
      <c r="J15" s="46">
        <v>0.10198039027185571</v>
      </c>
    </row>
    <row r="16" spans="1:13" ht="12.75" x14ac:dyDescent="0.2">
      <c r="A16" s="43" t="s">
        <v>10</v>
      </c>
      <c r="B16" s="43" t="s">
        <v>7</v>
      </c>
      <c r="C16" s="43" t="s">
        <v>163</v>
      </c>
      <c r="D16" s="485" t="s">
        <v>154</v>
      </c>
      <c r="E16" s="44">
        <v>-0.02</v>
      </c>
      <c r="F16" s="44">
        <v>0.02</v>
      </c>
      <c r="G16" s="53">
        <v>-0.5</v>
      </c>
      <c r="H16" s="53">
        <v>0.5</v>
      </c>
      <c r="I16" s="46">
        <v>-0.5003998401278722</v>
      </c>
      <c r="J16" s="46">
        <v>0.5003998401278722</v>
      </c>
    </row>
    <row r="17" spans="1:10" ht="12.75" x14ac:dyDescent="0.2">
      <c r="A17" s="43" t="s">
        <v>10</v>
      </c>
      <c r="B17" s="43" t="s">
        <v>7</v>
      </c>
      <c r="C17" s="43" t="s">
        <v>163</v>
      </c>
      <c r="D17" s="485" t="s">
        <v>152</v>
      </c>
      <c r="E17" s="44">
        <v>-0.02</v>
      </c>
      <c r="F17" s="44">
        <v>0.02</v>
      </c>
      <c r="G17" s="53">
        <v>-0.5</v>
      </c>
      <c r="H17" s="53">
        <v>0.5</v>
      </c>
      <c r="I17" s="46">
        <v>-0.5003998401278722</v>
      </c>
      <c r="J17" s="46">
        <v>0.5003998401278722</v>
      </c>
    </row>
    <row r="18" spans="1:10" x14ac:dyDescent="0.2">
      <c r="A18" s="52"/>
      <c r="B18" s="52"/>
      <c r="C18" s="52"/>
      <c r="D18" s="52"/>
      <c r="E18" s="52"/>
      <c r="F18" s="52"/>
      <c r="G18" s="52"/>
      <c r="H18" s="52"/>
      <c r="I18" s="52"/>
      <c r="J18" s="52"/>
    </row>
    <row r="19" spans="1:10" ht="12.75" x14ac:dyDescent="0.2">
      <c r="A19" s="43" t="s">
        <v>46</v>
      </c>
      <c r="B19" s="43" t="s">
        <v>45</v>
      </c>
      <c r="C19" s="43" t="s">
        <v>163</v>
      </c>
      <c r="D19" s="485" t="s">
        <v>151</v>
      </c>
      <c r="E19" s="44">
        <v>-0.01</v>
      </c>
      <c r="F19" s="44">
        <v>0.01</v>
      </c>
      <c r="G19" s="54">
        <v>-0.02</v>
      </c>
      <c r="H19" s="54">
        <v>0.02</v>
      </c>
      <c r="I19" s="46">
        <v>-2.2360679774997897E-2</v>
      </c>
      <c r="J19" s="46">
        <v>2.2360679774997897E-2</v>
      </c>
    </row>
    <row r="20" spans="1:10" ht="12.75" x14ac:dyDescent="0.2">
      <c r="A20" s="43" t="s">
        <v>46</v>
      </c>
      <c r="B20" s="43" t="s">
        <v>45</v>
      </c>
      <c r="C20" s="43" t="s">
        <v>163</v>
      </c>
      <c r="D20" s="485" t="s">
        <v>152</v>
      </c>
      <c r="E20" s="44">
        <v>-0.01</v>
      </c>
      <c r="F20" s="44">
        <v>0.01</v>
      </c>
      <c r="G20" s="55">
        <v>-0.5</v>
      </c>
      <c r="H20" s="55">
        <v>2.9999999999999996</v>
      </c>
      <c r="I20" s="46">
        <v>-0.50009999000199945</v>
      </c>
      <c r="J20" s="46">
        <v>3.00001666662037</v>
      </c>
    </row>
    <row r="21" spans="1:10" ht="12.75" x14ac:dyDescent="0.2">
      <c r="A21" s="43" t="s">
        <v>46</v>
      </c>
      <c r="B21" s="43" t="s">
        <v>45</v>
      </c>
      <c r="C21" s="43" t="s">
        <v>163</v>
      </c>
      <c r="D21" s="485" t="s">
        <v>154</v>
      </c>
      <c r="E21" s="44">
        <v>-0.01</v>
      </c>
      <c r="F21" s="44">
        <v>0.01</v>
      </c>
      <c r="G21" s="55">
        <v>-0.4024096385542168</v>
      </c>
      <c r="H21" s="55">
        <v>2.5060240963855422</v>
      </c>
      <c r="I21" s="46">
        <v>-0.40253387087465747</v>
      </c>
      <c r="J21" s="46">
        <v>2.5060440482291955</v>
      </c>
    </row>
    <row r="22" spans="1:10" x14ac:dyDescent="0.2">
      <c r="A22" s="52"/>
      <c r="B22" s="52"/>
      <c r="C22" s="52"/>
      <c r="D22" s="52"/>
      <c r="E22" s="52"/>
      <c r="F22" s="52"/>
      <c r="G22" s="52"/>
      <c r="H22" s="52"/>
      <c r="I22" s="52"/>
      <c r="J22" s="52"/>
    </row>
    <row r="23" spans="1:10" ht="12.75" x14ac:dyDescent="0.2">
      <c r="A23" s="43" t="s">
        <v>42</v>
      </c>
      <c r="B23" s="43" t="s">
        <v>164</v>
      </c>
      <c r="C23" s="43" t="s">
        <v>163</v>
      </c>
      <c r="D23" s="485" t="s">
        <v>151</v>
      </c>
      <c r="E23" s="44">
        <v>-0.05</v>
      </c>
      <c r="F23" s="44">
        <v>0.05</v>
      </c>
      <c r="G23" s="54">
        <v>-0.02</v>
      </c>
      <c r="H23" s="54">
        <v>0.02</v>
      </c>
      <c r="I23" s="46">
        <v>-5.385164807134505E-2</v>
      </c>
      <c r="J23" s="46">
        <v>5.385164807134505E-2</v>
      </c>
    </row>
    <row r="24" spans="1:10" ht="12.75" x14ac:dyDescent="0.2">
      <c r="A24" s="43" t="s">
        <v>42</v>
      </c>
      <c r="B24" s="43" t="s">
        <v>164</v>
      </c>
      <c r="C24" s="43" t="s">
        <v>163</v>
      </c>
      <c r="D24" s="485" t="s">
        <v>152</v>
      </c>
      <c r="E24" s="44">
        <v>-0.05</v>
      </c>
      <c r="F24" s="44">
        <v>0.05</v>
      </c>
      <c r="G24" s="45">
        <v>-0.4</v>
      </c>
      <c r="H24" s="45">
        <v>1.4</v>
      </c>
      <c r="I24" s="46">
        <v>-0.40311288741492751</v>
      </c>
      <c r="J24" s="46">
        <v>1.4008925726121899</v>
      </c>
    </row>
    <row r="25" spans="1:10" ht="12.75" x14ac:dyDescent="0.2">
      <c r="A25" s="43" t="s">
        <v>42</v>
      </c>
      <c r="B25" s="43" t="s">
        <v>164</v>
      </c>
      <c r="C25" s="43" t="s">
        <v>163</v>
      </c>
      <c r="D25" s="485" t="s">
        <v>154</v>
      </c>
      <c r="E25" s="44">
        <v>-0.05</v>
      </c>
      <c r="F25" s="44">
        <v>0.05</v>
      </c>
      <c r="G25" s="45">
        <v>-0.5</v>
      </c>
      <c r="H25" s="45">
        <v>0.5</v>
      </c>
      <c r="I25" s="46">
        <v>-0.50249378105604448</v>
      </c>
      <c r="J25" s="46">
        <v>0.50249378105604448</v>
      </c>
    </row>
    <row r="26" spans="1:10" x14ac:dyDescent="0.2">
      <c r="A26" s="52"/>
      <c r="B26" s="52"/>
      <c r="C26" s="52"/>
      <c r="D26" s="52"/>
      <c r="E26" s="52"/>
      <c r="F26" s="52"/>
      <c r="G26" s="52"/>
      <c r="H26" s="52"/>
      <c r="I26" s="52"/>
      <c r="J26" s="52"/>
    </row>
    <row r="27" spans="1:10" ht="12.75" x14ac:dyDescent="0.2">
      <c r="A27" s="43" t="s">
        <v>163</v>
      </c>
      <c r="B27" s="43" t="s">
        <v>165</v>
      </c>
      <c r="C27" s="43" t="s">
        <v>160</v>
      </c>
      <c r="D27" s="485" t="s">
        <v>151</v>
      </c>
      <c r="E27" s="54">
        <v>-0.02</v>
      </c>
      <c r="F27" s="54">
        <v>0.02</v>
      </c>
      <c r="G27" s="54">
        <v>-0.02</v>
      </c>
      <c r="H27" s="54">
        <v>0.02</v>
      </c>
      <c r="I27" s="46">
        <v>-2.8284271247461901E-2</v>
      </c>
      <c r="J27" s="46">
        <v>2.8284271247461901E-2</v>
      </c>
    </row>
    <row r="28" spans="1:10" ht="12.75" x14ac:dyDescent="0.2">
      <c r="A28" s="43" t="s">
        <v>163</v>
      </c>
      <c r="B28" s="43" t="s">
        <v>165</v>
      </c>
      <c r="C28" s="43" t="s">
        <v>161</v>
      </c>
      <c r="D28" s="485" t="s">
        <v>151</v>
      </c>
      <c r="E28" s="54">
        <v>-0.02</v>
      </c>
      <c r="F28" s="54">
        <v>0.02</v>
      </c>
      <c r="G28" s="54">
        <v>-0.02</v>
      </c>
      <c r="H28" s="54">
        <v>0.02</v>
      </c>
      <c r="I28" s="46">
        <v>-2.8284271247461901E-2</v>
      </c>
      <c r="J28" s="46">
        <v>2.8284271247461901E-2</v>
      </c>
    </row>
    <row r="29" spans="1:10" ht="12.75" x14ac:dyDescent="0.2">
      <c r="A29" s="43" t="s">
        <v>163</v>
      </c>
      <c r="B29" s="43" t="s">
        <v>165</v>
      </c>
      <c r="C29" s="43" t="s">
        <v>17</v>
      </c>
      <c r="D29" s="485" t="s">
        <v>151</v>
      </c>
      <c r="E29" s="54">
        <v>-0.05</v>
      </c>
      <c r="F29" s="54">
        <v>0.05</v>
      </c>
      <c r="G29" s="54">
        <v>-0.02</v>
      </c>
      <c r="H29" s="54">
        <v>0.02</v>
      </c>
      <c r="I29" s="46">
        <v>-5.385164807134505E-2</v>
      </c>
      <c r="J29" s="46">
        <v>5.385164807134505E-2</v>
      </c>
    </row>
    <row r="30" spans="1:10" ht="12.75" x14ac:dyDescent="0.2">
      <c r="A30" s="43" t="s">
        <v>163</v>
      </c>
      <c r="B30" s="43" t="s">
        <v>165</v>
      </c>
      <c r="C30" s="43" t="s">
        <v>160</v>
      </c>
      <c r="D30" s="485" t="s">
        <v>152</v>
      </c>
      <c r="E30" s="54">
        <v>-0.02</v>
      </c>
      <c r="F30" s="54">
        <v>0.02</v>
      </c>
      <c r="G30" s="55">
        <v>-0.5</v>
      </c>
      <c r="H30" s="55">
        <v>2.9999999999999996</v>
      </c>
      <c r="I30" s="46">
        <v>-0.5003998401278722</v>
      </c>
      <c r="J30" s="46">
        <v>3.0000666659259418</v>
      </c>
    </row>
    <row r="31" spans="1:10" ht="12.75" x14ac:dyDescent="0.2">
      <c r="A31" s="43" t="s">
        <v>163</v>
      </c>
      <c r="B31" s="43" t="s">
        <v>165</v>
      </c>
      <c r="C31" s="43" t="s">
        <v>161</v>
      </c>
      <c r="D31" s="485" t="s">
        <v>152</v>
      </c>
      <c r="E31" s="54">
        <v>-0.02</v>
      </c>
      <c r="F31" s="54">
        <v>0.02</v>
      </c>
      <c r="G31" s="55">
        <v>-0.5</v>
      </c>
      <c r="H31" s="55">
        <v>3</v>
      </c>
      <c r="I31" s="46">
        <v>-0.5003998401278722</v>
      </c>
      <c r="J31" s="46">
        <v>3.0000666659259427</v>
      </c>
    </row>
    <row r="32" spans="1:10" ht="12.75" x14ac:dyDescent="0.2">
      <c r="A32" s="43" t="s">
        <v>163</v>
      </c>
      <c r="B32" s="43" t="s">
        <v>165</v>
      </c>
      <c r="C32" s="43" t="s">
        <v>17</v>
      </c>
      <c r="D32" s="485" t="s">
        <v>152</v>
      </c>
      <c r="E32" s="54">
        <v>-0.05</v>
      </c>
      <c r="F32" s="54">
        <v>0.05</v>
      </c>
      <c r="G32" s="54">
        <v>-0.5</v>
      </c>
      <c r="H32" s="54">
        <v>2.9999999999999996</v>
      </c>
      <c r="I32" s="46">
        <v>-0.50249378105604448</v>
      </c>
      <c r="J32" s="46">
        <v>3.000416637735499</v>
      </c>
    </row>
    <row r="33" spans="1:10" ht="12.75" x14ac:dyDescent="0.2">
      <c r="A33" s="43" t="s">
        <v>163</v>
      </c>
      <c r="B33" s="43" t="s">
        <v>165</v>
      </c>
      <c r="C33" s="43" t="s">
        <v>160</v>
      </c>
      <c r="D33" s="485" t="s">
        <v>154</v>
      </c>
      <c r="E33" s="54">
        <v>-0.02</v>
      </c>
      <c r="F33" s="54">
        <v>0.02</v>
      </c>
      <c r="G33" s="55">
        <v>-0.4</v>
      </c>
      <c r="H33" s="55">
        <v>2.5</v>
      </c>
      <c r="I33" s="46">
        <v>-0.40049968789001578</v>
      </c>
      <c r="J33" s="46">
        <v>2.5000799987200408</v>
      </c>
    </row>
    <row r="34" spans="1:10" ht="12.75" x14ac:dyDescent="0.2">
      <c r="A34" s="43" t="s">
        <v>163</v>
      </c>
      <c r="B34" s="43" t="s">
        <v>165</v>
      </c>
      <c r="C34" s="43" t="s">
        <v>161</v>
      </c>
      <c r="D34" s="485" t="s">
        <v>154</v>
      </c>
      <c r="E34" s="54">
        <v>-0.02</v>
      </c>
      <c r="F34" s="54">
        <v>0.02</v>
      </c>
      <c r="G34" s="55">
        <v>-0.4024096385542168</v>
      </c>
      <c r="H34" s="55">
        <v>2.5060240963855422</v>
      </c>
      <c r="I34" s="46">
        <v>-0.4029063380009496</v>
      </c>
      <c r="J34" s="46">
        <v>2.5061039028070988</v>
      </c>
    </row>
    <row r="35" spans="1:10" ht="12.75" x14ac:dyDescent="0.2">
      <c r="A35" s="43" t="s">
        <v>163</v>
      </c>
      <c r="B35" s="43" t="s">
        <v>165</v>
      </c>
      <c r="C35" s="43" t="s">
        <v>17</v>
      </c>
      <c r="D35" s="485" t="s">
        <v>154</v>
      </c>
      <c r="E35" s="54">
        <v>-0.05</v>
      </c>
      <c r="F35" s="54">
        <v>0.05</v>
      </c>
      <c r="G35" s="54">
        <v>-0.4</v>
      </c>
      <c r="H35" s="54">
        <v>2.5</v>
      </c>
      <c r="I35" s="46">
        <v>-0.40311288741492751</v>
      </c>
      <c r="J35" s="46">
        <v>2.5004999500099974</v>
      </c>
    </row>
    <row r="36" spans="1:10" x14ac:dyDescent="0.2">
      <c r="A36" s="43"/>
      <c r="B36" s="43"/>
      <c r="C36" s="43"/>
      <c r="D36" s="485"/>
      <c r="E36" s="52"/>
      <c r="F36" s="52"/>
      <c r="G36" s="52"/>
      <c r="H36" s="52"/>
      <c r="I36" s="52"/>
      <c r="J36" s="52"/>
    </row>
    <row r="37" spans="1:10" ht="12.75" x14ac:dyDescent="0.2">
      <c r="A37" s="43" t="s">
        <v>62</v>
      </c>
      <c r="B37" s="43" t="s">
        <v>166</v>
      </c>
      <c r="C37" s="43" t="s">
        <v>163</v>
      </c>
      <c r="D37" s="485" t="s">
        <v>151</v>
      </c>
      <c r="E37" s="54">
        <v>-0.05</v>
      </c>
      <c r="F37" s="54">
        <v>0.05</v>
      </c>
      <c r="G37" s="54">
        <v>-0.02</v>
      </c>
      <c r="H37" s="54">
        <v>0.02</v>
      </c>
      <c r="I37" s="46">
        <v>-5.385164807134505E-2</v>
      </c>
      <c r="J37" s="46">
        <v>5.385164807134505E-2</v>
      </c>
    </row>
    <row r="38" spans="1:10" ht="12.75" x14ac:dyDescent="0.2">
      <c r="A38" s="43" t="s">
        <v>62</v>
      </c>
      <c r="B38" s="43" t="s">
        <v>166</v>
      </c>
      <c r="C38" s="43" t="s">
        <v>163</v>
      </c>
      <c r="D38" s="485" t="s">
        <v>152</v>
      </c>
      <c r="E38" s="54">
        <v>-0.05</v>
      </c>
      <c r="F38" s="54">
        <v>0.05</v>
      </c>
      <c r="G38" s="54">
        <v>-0.4</v>
      </c>
      <c r="H38" s="54">
        <v>1.4</v>
      </c>
      <c r="I38" s="46">
        <v>-0.40311288741492751</v>
      </c>
      <c r="J38" s="46">
        <v>1.4008925726121899</v>
      </c>
    </row>
    <row r="39" spans="1:10" ht="12.75" x14ac:dyDescent="0.2">
      <c r="A39" s="43" t="s">
        <v>62</v>
      </c>
      <c r="B39" s="43" t="s">
        <v>166</v>
      </c>
      <c r="C39" s="43" t="s">
        <v>163</v>
      </c>
      <c r="D39" s="485" t="s">
        <v>154</v>
      </c>
      <c r="E39" s="54">
        <v>-0.05</v>
      </c>
      <c r="F39" s="54">
        <v>0.05</v>
      </c>
      <c r="G39" s="54">
        <v>-0.5</v>
      </c>
      <c r="H39" s="54">
        <v>0.5</v>
      </c>
      <c r="I39" s="46">
        <v>-0.50249378105604448</v>
      </c>
      <c r="J39" s="46">
        <v>0.50249378105604448</v>
      </c>
    </row>
    <row r="40" spans="1:10" x14ac:dyDescent="0.2">
      <c r="A40" s="43"/>
      <c r="B40" s="43"/>
      <c r="C40" s="43"/>
      <c r="D40" s="488"/>
      <c r="E40" s="56"/>
      <c r="F40" s="56"/>
      <c r="G40" s="57"/>
      <c r="H40" s="52"/>
      <c r="I40" s="52"/>
      <c r="J40" s="52"/>
    </row>
    <row r="41" spans="1:10" ht="12.75" x14ac:dyDescent="0.2">
      <c r="A41" s="43" t="s">
        <v>50</v>
      </c>
      <c r="B41" s="43" t="s">
        <v>167</v>
      </c>
      <c r="C41" s="43" t="s">
        <v>168</v>
      </c>
      <c r="D41" s="485" t="s">
        <v>151</v>
      </c>
      <c r="E41" s="53">
        <v>-0.05</v>
      </c>
      <c r="F41" s="53">
        <v>0.05</v>
      </c>
      <c r="G41" s="54">
        <v>-0.02</v>
      </c>
      <c r="H41" s="54">
        <v>0.02</v>
      </c>
      <c r="I41" s="46">
        <v>-5.385164807134505E-2</v>
      </c>
      <c r="J41" s="46">
        <v>5.385164807134505E-2</v>
      </c>
    </row>
    <row r="42" spans="1:10" ht="12.75" x14ac:dyDescent="0.2">
      <c r="A42" s="43" t="s">
        <v>50</v>
      </c>
      <c r="B42" s="43" t="s">
        <v>167</v>
      </c>
      <c r="C42" s="43" t="s">
        <v>168</v>
      </c>
      <c r="D42" s="485" t="s">
        <v>152</v>
      </c>
      <c r="E42" s="53">
        <v>-0.05</v>
      </c>
      <c r="F42" s="53">
        <v>0.05</v>
      </c>
      <c r="G42" s="54">
        <v>-0.4</v>
      </c>
      <c r="H42" s="54">
        <v>1.4</v>
      </c>
      <c r="I42" s="46">
        <v>-0.40311288741492751</v>
      </c>
      <c r="J42" s="46">
        <v>1.4008925726121899</v>
      </c>
    </row>
    <row r="43" spans="1:10" ht="12.75" x14ac:dyDescent="0.2">
      <c r="A43" s="43" t="s">
        <v>50</v>
      </c>
      <c r="B43" s="43" t="s">
        <v>167</v>
      </c>
      <c r="C43" s="43" t="s">
        <v>168</v>
      </c>
      <c r="D43" s="485" t="s">
        <v>154</v>
      </c>
      <c r="E43" s="53">
        <v>-0.05</v>
      </c>
      <c r="F43" s="53">
        <v>0.05</v>
      </c>
      <c r="G43" s="54">
        <v>-0.5</v>
      </c>
      <c r="H43" s="54">
        <v>0.5</v>
      </c>
      <c r="I43" s="46">
        <v>-0.50249378105604448</v>
      </c>
      <c r="J43" s="46">
        <v>0.50249378105604448</v>
      </c>
    </row>
    <row r="44" spans="1:10" ht="12.75" x14ac:dyDescent="0.2">
      <c r="A44" s="43" t="s">
        <v>50</v>
      </c>
      <c r="B44" s="43" t="s">
        <v>167</v>
      </c>
      <c r="C44" s="43" t="s">
        <v>169</v>
      </c>
      <c r="D44" s="485" t="s">
        <v>151</v>
      </c>
      <c r="E44" s="54">
        <v>-0.1</v>
      </c>
      <c r="F44" s="54">
        <v>0.1</v>
      </c>
      <c r="G44" s="54">
        <v>-0.04</v>
      </c>
      <c r="H44" s="54">
        <v>0.04</v>
      </c>
      <c r="I44" s="46">
        <v>-0.1077032961426901</v>
      </c>
      <c r="J44" s="46">
        <v>0.1077032961426901</v>
      </c>
    </row>
    <row r="45" spans="1:10" ht="12.75" x14ac:dyDescent="0.2">
      <c r="A45" s="43" t="s">
        <v>50</v>
      </c>
      <c r="B45" s="43" t="s">
        <v>167</v>
      </c>
      <c r="C45" s="43" t="s">
        <v>169</v>
      </c>
      <c r="D45" s="485" t="s">
        <v>152</v>
      </c>
      <c r="E45" s="54">
        <v>-0.1</v>
      </c>
      <c r="F45" s="54">
        <v>0.1</v>
      </c>
      <c r="G45" s="54">
        <v>-0.7</v>
      </c>
      <c r="H45" s="54">
        <v>1.5</v>
      </c>
      <c r="I45" s="46">
        <v>-0.70710678118654746</v>
      </c>
      <c r="J45" s="46">
        <v>1.5033296378372907</v>
      </c>
    </row>
    <row r="46" spans="1:10" ht="12.75" x14ac:dyDescent="0.2">
      <c r="A46" s="43" t="s">
        <v>50</v>
      </c>
      <c r="B46" s="43" t="s">
        <v>167</v>
      </c>
      <c r="C46" s="43" t="s">
        <v>169</v>
      </c>
      <c r="D46" s="485" t="s">
        <v>154</v>
      </c>
      <c r="E46" s="54">
        <v>-0.1</v>
      </c>
      <c r="F46" s="54">
        <v>0.1</v>
      </c>
      <c r="G46" s="54">
        <v>-0.56999999999999995</v>
      </c>
      <c r="H46" s="54">
        <v>1</v>
      </c>
      <c r="I46" s="46">
        <v>-0.57870545184921141</v>
      </c>
      <c r="J46" s="46">
        <v>1.004987562112089</v>
      </c>
    </row>
    <row r="47" spans="1:10" x14ac:dyDescent="0.2">
      <c r="A47" s="43"/>
      <c r="B47" s="43"/>
      <c r="C47" s="43"/>
      <c r="D47" s="485"/>
      <c r="E47" s="52"/>
      <c r="F47" s="52"/>
      <c r="G47" s="52"/>
      <c r="H47" s="52"/>
      <c r="I47" s="52"/>
      <c r="J47" s="52"/>
    </row>
    <row r="48" spans="1:10" ht="12.75" x14ac:dyDescent="0.2">
      <c r="A48" s="52" t="s">
        <v>170</v>
      </c>
      <c r="B48" s="52" t="s">
        <v>171</v>
      </c>
      <c r="C48" s="52" t="s">
        <v>163</v>
      </c>
      <c r="D48" s="485" t="s">
        <v>151</v>
      </c>
      <c r="E48" s="54">
        <v>-0.05</v>
      </c>
      <c r="F48" s="54">
        <v>0.05</v>
      </c>
      <c r="G48" s="54">
        <v>-0.04</v>
      </c>
      <c r="H48" s="54">
        <v>0.04</v>
      </c>
      <c r="I48" s="46">
        <v>-6.4031242374328487E-2</v>
      </c>
      <c r="J48" s="46">
        <v>6.4031242374328487E-2</v>
      </c>
    </row>
    <row r="49" spans="1:10" ht="12.75" x14ac:dyDescent="0.2">
      <c r="A49" s="52" t="s">
        <v>170</v>
      </c>
      <c r="B49" s="52" t="s">
        <v>171</v>
      </c>
      <c r="C49" s="52" t="s">
        <v>163</v>
      </c>
      <c r="D49" s="485" t="s">
        <v>152</v>
      </c>
      <c r="E49" s="54">
        <v>-0.05</v>
      </c>
      <c r="F49" s="54">
        <v>0.05</v>
      </c>
      <c r="G49" s="54">
        <v>-0.7</v>
      </c>
      <c r="H49" s="54">
        <v>1.5</v>
      </c>
      <c r="I49" s="46">
        <v>-0.70178344238090995</v>
      </c>
      <c r="J49" s="46">
        <v>1.5008331019803633</v>
      </c>
    </row>
    <row r="50" spans="1:10" ht="12.75" x14ac:dyDescent="0.2">
      <c r="A50" s="52" t="s">
        <v>170</v>
      </c>
      <c r="B50" s="52" t="s">
        <v>171</v>
      </c>
      <c r="C50" s="52" t="s">
        <v>163</v>
      </c>
      <c r="D50" s="485" t="s">
        <v>154</v>
      </c>
      <c r="E50" s="54">
        <v>-0.05</v>
      </c>
      <c r="F50" s="54">
        <v>0.05</v>
      </c>
      <c r="G50" s="54">
        <v>-0.56999999999999995</v>
      </c>
      <c r="H50" s="54">
        <v>1</v>
      </c>
      <c r="I50" s="46">
        <v>-0.57218878003679863</v>
      </c>
      <c r="J50" s="46">
        <v>1.0012492197250393</v>
      </c>
    </row>
    <row r="51" spans="1:10" ht="12.75" x14ac:dyDescent="0.2">
      <c r="A51" s="52" t="s">
        <v>172</v>
      </c>
      <c r="B51" s="52" t="s">
        <v>173</v>
      </c>
      <c r="C51" s="52" t="s">
        <v>163</v>
      </c>
      <c r="D51" s="485" t="s">
        <v>151</v>
      </c>
      <c r="E51" s="54">
        <v>-0.05</v>
      </c>
      <c r="F51" s="54">
        <v>0.05</v>
      </c>
      <c r="G51" s="54">
        <v>-0.02</v>
      </c>
      <c r="H51" s="54">
        <v>0.02</v>
      </c>
      <c r="I51" s="46">
        <v>-5.385164807134505E-2</v>
      </c>
      <c r="J51" s="46">
        <v>5.385164807134505E-2</v>
      </c>
    </row>
    <row r="52" spans="1:10" ht="12.75" x14ac:dyDescent="0.2">
      <c r="A52" s="52" t="s">
        <v>172</v>
      </c>
      <c r="B52" s="52" t="s">
        <v>173</v>
      </c>
      <c r="C52" s="52" t="s">
        <v>163</v>
      </c>
      <c r="D52" s="485" t="s">
        <v>152</v>
      </c>
      <c r="E52" s="54">
        <v>-0.05</v>
      </c>
      <c r="F52" s="54">
        <v>0.05</v>
      </c>
      <c r="G52" s="54">
        <v>-0.4</v>
      </c>
      <c r="H52" s="54">
        <v>1.4</v>
      </c>
      <c r="I52" s="46">
        <v>-0.40311288741492751</v>
      </c>
      <c r="J52" s="46">
        <v>1.4008925726121899</v>
      </c>
    </row>
    <row r="53" spans="1:10" ht="12.75" x14ac:dyDescent="0.2">
      <c r="A53" s="52" t="s">
        <v>172</v>
      </c>
      <c r="B53" s="52" t="s">
        <v>173</v>
      </c>
      <c r="C53" s="52" t="s">
        <v>163</v>
      </c>
      <c r="D53" s="485" t="s">
        <v>154</v>
      </c>
      <c r="E53" s="54">
        <v>-0.05</v>
      </c>
      <c r="F53" s="54">
        <v>0.05</v>
      </c>
      <c r="G53" s="54">
        <v>-0.5</v>
      </c>
      <c r="H53" s="54">
        <v>0.5</v>
      </c>
      <c r="I53" s="46">
        <v>-0.50249378105604448</v>
      </c>
      <c r="J53" s="46">
        <v>0.50249378105604448</v>
      </c>
    </row>
    <row r="54" spans="1:10" x14ac:dyDescent="0.2">
      <c r="A54" s="52"/>
      <c r="B54" s="52"/>
      <c r="C54" s="52"/>
      <c r="D54" s="52"/>
      <c r="E54" s="52"/>
      <c r="F54" s="52"/>
      <c r="G54" s="52"/>
      <c r="H54" s="52"/>
      <c r="I54" s="52"/>
      <c r="J54" s="52"/>
    </row>
  </sheetData>
  <mergeCells count="8">
    <mergeCell ref="I3:J4"/>
    <mergeCell ref="A1:B1"/>
    <mergeCell ref="A3:A4"/>
    <mergeCell ref="B3:B4"/>
    <mergeCell ref="C3:C4"/>
    <mergeCell ref="D3:D4"/>
    <mergeCell ref="E3:F4"/>
    <mergeCell ref="G3:H4"/>
  </mergeCells>
  <hyperlinks>
    <hyperlink ref="A1" location="Contents!A1" display="To table of contents" xr:uid="{00000000-0004-0000-0600-000000000000}"/>
  </hyperlinks>
  <pageMargins left="0.70866141732283472" right="0.70866141732283472" top="0.55118110236220474" bottom="0.15748031496062992" header="0.31496062992125984" footer="0.31496062992125984"/>
  <pageSetup paperSize="9" scale="78" orientation="landscape" r:id="rId1"/>
  <customProperties>
    <customPr name="EpmWorksheetKeyString_GU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9FFB-AE2E-46C4-9110-42FF863A4C5D}">
  <sheetPr codeName="Blad70">
    <tabColor theme="4" tint="0.79998168889431442"/>
  </sheetPr>
  <dimension ref="A1:D6"/>
  <sheetViews>
    <sheetView zoomScale="75" workbookViewId="0">
      <selection activeCell="B7" sqref="B7:J7"/>
    </sheetView>
  </sheetViews>
  <sheetFormatPr defaultColWidth="10.6640625" defaultRowHeight="12.75" x14ac:dyDescent="0.2"/>
  <cols>
    <col min="1" max="1" width="26.1640625" style="26" customWidth="1"/>
    <col min="2" max="4" width="17.6640625" style="26" customWidth="1"/>
    <col min="5" max="16384" width="10.6640625" style="26"/>
  </cols>
  <sheetData>
    <row r="1" spans="1:4" ht="37.5" customHeight="1" x14ac:dyDescent="0.2">
      <c r="A1" s="1402" t="s">
        <v>2</v>
      </c>
      <c r="B1" s="1402"/>
      <c r="C1" s="1402"/>
      <c r="D1" s="1402"/>
    </row>
    <row r="2" spans="1:4" ht="20.25" x14ac:dyDescent="0.3">
      <c r="A2" s="482" t="s">
        <v>1400</v>
      </c>
    </row>
    <row r="3" spans="1:4" x14ac:dyDescent="0.2">
      <c r="A3" s="827" t="s">
        <v>1578</v>
      </c>
      <c r="B3" s="838" t="s">
        <v>8</v>
      </c>
      <c r="C3" s="878" t="s">
        <v>44</v>
      </c>
      <c r="D3" s="878" t="s">
        <v>17</v>
      </c>
    </row>
    <row r="4" spans="1:4" ht="14.25" x14ac:dyDescent="0.25">
      <c r="A4" s="838" t="s">
        <v>994</v>
      </c>
      <c r="B4" s="927">
        <v>4</v>
      </c>
      <c r="C4" s="927">
        <v>8</v>
      </c>
      <c r="D4" s="927">
        <v>10</v>
      </c>
    </row>
    <row r="6" spans="1:4" x14ac:dyDescent="0.2">
      <c r="D6" s="926" t="s">
        <v>919</v>
      </c>
    </row>
  </sheetData>
  <mergeCells count="1">
    <mergeCell ref="A1:D1"/>
  </mergeCells>
  <hyperlinks>
    <hyperlink ref="A1" location="Contents!A1" display="To table of contents" xr:uid="{E18995F2-C77D-4769-81C1-E5B94FAC77FC}"/>
  </hyperlinks>
  <pageMargins left="0.75" right="0.75" top="1" bottom="1" header="0.5" footer="0.5"/>
  <pageSetup paperSize="9" orientation="portrait" r:id="rId1"/>
  <headerFooter alignWithMargins="0"/>
  <customProperties>
    <customPr name="EpmWorksheetKeyString_GU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E841-63D8-431F-8AF9-1BBA8413C347}">
  <sheetPr codeName="Blad71">
    <tabColor theme="4" tint="0.79998168889431442"/>
    <pageSetUpPr fitToPage="1"/>
  </sheetPr>
  <dimension ref="A1:D14"/>
  <sheetViews>
    <sheetView zoomScale="75" workbookViewId="0">
      <selection activeCell="B7" sqref="B7:J7"/>
    </sheetView>
  </sheetViews>
  <sheetFormatPr defaultColWidth="10.6640625" defaultRowHeight="12.75" x14ac:dyDescent="0.2"/>
  <cols>
    <col min="1" max="1" width="44.1640625" style="26" customWidth="1"/>
    <col min="2" max="3" width="31.33203125" style="26" customWidth="1"/>
    <col min="4" max="16384" width="10.6640625" style="26"/>
  </cols>
  <sheetData>
    <row r="1" spans="1:4" ht="39" customHeight="1" x14ac:dyDescent="0.2">
      <c r="A1" s="1402" t="s">
        <v>2</v>
      </c>
      <c r="B1" s="1402"/>
      <c r="C1" s="483"/>
      <c r="D1" s="483"/>
    </row>
    <row r="2" spans="1:4" ht="20.25" x14ac:dyDescent="0.3">
      <c r="A2" s="482" t="s">
        <v>1401</v>
      </c>
    </row>
    <row r="3" spans="1:4" x14ac:dyDescent="0.2">
      <c r="A3" s="68"/>
      <c r="B3" s="1501" t="s">
        <v>932</v>
      </c>
      <c r="C3" s="1503"/>
    </row>
    <row r="4" spans="1:4" x14ac:dyDescent="0.2">
      <c r="A4" s="61"/>
      <c r="B4" s="721" t="s">
        <v>1116</v>
      </c>
      <c r="C4" s="722" t="s">
        <v>1361</v>
      </c>
    </row>
    <row r="5" spans="1:4" x14ac:dyDescent="0.2">
      <c r="A5" s="68"/>
      <c r="B5" s="68" t="s">
        <v>933</v>
      </c>
      <c r="C5" s="68" t="s">
        <v>933</v>
      </c>
    </row>
    <row r="6" spans="1:4" x14ac:dyDescent="0.2">
      <c r="A6" s="604"/>
      <c r="B6" s="63"/>
      <c r="C6" s="63"/>
    </row>
    <row r="7" spans="1:4" x14ac:dyDescent="0.2">
      <c r="A7" s="63" t="s">
        <v>997</v>
      </c>
      <c r="B7" s="640">
        <v>95</v>
      </c>
      <c r="C7" s="640">
        <v>49</v>
      </c>
    </row>
    <row r="8" spans="1:4" x14ac:dyDescent="0.2">
      <c r="A8" s="63" t="s">
        <v>1402</v>
      </c>
      <c r="B8" s="640">
        <v>100</v>
      </c>
      <c r="C8" s="608">
        <v>13</v>
      </c>
    </row>
    <row r="9" spans="1:4" x14ac:dyDescent="0.2">
      <c r="A9" s="63" t="s">
        <v>1403</v>
      </c>
      <c r="B9" s="640">
        <v>100</v>
      </c>
      <c r="C9" s="608">
        <v>0</v>
      </c>
    </row>
    <row r="10" spans="1:4" x14ac:dyDescent="0.2">
      <c r="A10" s="61"/>
      <c r="B10" s="61"/>
      <c r="C10" s="61"/>
    </row>
    <row r="11" spans="1:4" x14ac:dyDescent="0.2">
      <c r="A11" s="601" t="s">
        <v>940</v>
      </c>
    </row>
    <row r="12" spans="1:4" x14ac:dyDescent="0.2">
      <c r="A12" s="62" t="s">
        <v>1094</v>
      </c>
    </row>
    <row r="13" spans="1:4" x14ac:dyDescent="0.2">
      <c r="A13" s="26" t="s">
        <v>1095</v>
      </c>
    </row>
    <row r="14" spans="1:4" x14ac:dyDescent="0.2">
      <c r="A14" s="538" t="s">
        <v>281</v>
      </c>
    </row>
  </sheetData>
  <mergeCells count="2">
    <mergeCell ref="B3:C3"/>
    <mergeCell ref="A1:B1"/>
  </mergeCells>
  <hyperlinks>
    <hyperlink ref="A1" location="Contents!A1" display="To table of contents" xr:uid="{8407B273-AB62-4F1B-89F2-49BAF36F4B9C}"/>
    <hyperlink ref="A14" r:id="rId1" display="'Documentation on the website of the Dutch Emission Registration." xr:uid="{5064E80F-2EC2-49EF-9B6B-5C114B797D24}"/>
  </hyperlinks>
  <pageMargins left="0.75" right="0.75" top="1" bottom="1" header="0.5" footer="0.5"/>
  <pageSetup paperSize="9" orientation="landscape" r:id="rId2"/>
  <headerFooter alignWithMargins="0"/>
  <customProperties>
    <customPr name="EpmWorksheetKeyString_GUID" r:id="rId3"/>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574F-E6E6-4304-9318-7D4D096E546E}">
  <sheetPr codeName="Blad72">
    <tabColor theme="4" tint="0.79998168889431442"/>
  </sheetPr>
  <dimension ref="A1:E41"/>
  <sheetViews>
    <sheetView zoomScale="75" workbookViewId="0">
      <selection activeCell="B7" sqref="B7:J7"/>
    </sheetView>
  </sheetViews>
  <sheetFormatPr defaultColWidth="10.6640625" defaultRowHeight="12.75" x14ac:dyDescent="0.2"/>
  <cols>
    <col min="1" max="1" width="27.33203125" style="26" customWidth="1"/>
    <col min="2" max="5" width="24.1640625" style="26" customWidth="1"/>
    <col min="6" max="6" width="19.83203125" style="26" customWidth="1"/>
    <col min="7" max="7" width="10.6640625" style="26"/>
    <col min="8" max="8" width="17.33203125" style="26" customWidth="1"/>
    <col min="9" max="16384" width="10.6640625" style="26"/>
  </cols>
  <sheetData>
    <row r="1" spans="1:5" ht="34.5" customHeight="1" x14ac:dyDescent="0.2">
      <c r="A1" s="1402" t="s">
        <v>2</v>
      </c>
      <c r="B1" s="1402"/>
    </row>
    <row r="2" spans="1:5" ht="20.25" x14ac:dyDescent="0.3">
      <c r="A2" s="482" t="s">
        <v>1404</v>
      </c>
      <c r="E2" s="611" t="s">
        <v>190</v>
      </c>
    </row>
    <row r="3" spans="1:5" ht="14.25" x14ac:dyDescent="0.2">
      <c r="A3" s="67"/>
      <c r="B3" s="641" t="s">
        <v>1405</v>
      </c>
      <c r="C3" s="641" t="s">
        <v>1406</v>
      </c>
      <c r="D3" s="641" t="s">
        <v>1407</v>
      </c>
      <c r="E3" s="642" t="s">
        <v>1408</v>
      </c>
    </row>
    <row r="4" spans="1:5" x14ac:dyDescent="0.2">
      <c r="A4" s="63"/>
      <c r="B4" s="933"/>
      <c r="C4" s="933"/>
      <c r="D4" s="933"/>
      <c r="E4" s="643"/>
    </row>
    <row r="5" spans="1:5" x14ac:dyDescent="0.2">
      <c r="A5" s="604">
        <v>1990</v>
      </c>
      <c r="B5" s="931">
        <v>1.8999999999999906</v>
      </c>
      <c r="C5" s="931">
        <v>1.8999999999999906</v>
      </c>
      <c r="D5" s="932">
        <v>10.4</v>
      </c>
      <c r="E5" s="930">
        <v>4.4800000000000004</v>
      </c>
    </row>
    <row r="6" spans="1:5" x14ac:dyDescent="0.2">
      <c r="A6" s="604">
        <v>1991</v>
      </c>
      <c r="B6" s="931">
        <v>1.4000000000000012</v>
      </c>
      <c r="C6" s="931">
        <v>1.4000000000000012</v>
      </c>
      <c r="D6" s="932">
        <v>9.9</v>
      </c>
      <c r="E6" s="930">
        <v>4.4800000000000004</v>
      </c>
    </row>
    <row r="7" spans="1:5" x14ac:dyDescent="0.2">
      <c r="A7" s="604">
        <v>1992</v>
      </c>
      <c r="B7" s="931">
        <v>9.9999999999988987E-2</v>
      </c>
      <c r="C7" s="931">
        <v>9.9999999999988987E-2</v>
      </c>
      <c r="D7" s="932">
        <v>9.6999999999999993</v>
      </c>
      <c r="E7" s="930">
        <v>4.4800000000000004</v>
      </c>
    </row>
    <row r="8" spans="1:5" x14ac:dyDescent="0.2">
      <c r="A8" s="604">
        <v>1993</v>
      </c>
      <c r="B8" s="931">
        <v>-2.8000000000000025</v>
      </c>
      <c r="C8" s="931">
        <v>-2.8000000000000025</v>
      </c>
      <c r="D8" s="932">
        <v>9.6999999999999993</v>
      </c>
      <c r="E8" s="930">
        <v>4.4800000000000004</v>
      </c>
    </row>
    <row r="9" spans="1:5" x14ac:dyDescent="0.2">
      <c r="A9" s="604">
        <v>1994</v>
      </c>
      <c r="B9" s="931">
        <v>2.6999999999999913</v>
      </c>
      <c r="C9" s="931">
        <v>2.6999999999999913</v>
      </c>
      <c r="D9" s="932">
        <v>9.6999999999999993</v>
      </c>
      <c r="E9" s="930">
        <v>4.4800000000000004</v>
      </c>
    </row>
    <row r="10" spans="1:5" x14ac:dyDescent="0.2">
      <c r="A10" s="604">
        <v>1995</v>
      </c>
      <c r="B10" s="931">
        <v>1.8999999999999906</v>
      </c>
      <c r="C10" s="931">
        <v>1.8999999999999906</v>
      </c>
      <c r="D10" s="932">
        <v>10.6</v>
      </c>
      <c r="E10" s="930">
        <v>4.4800000000000004</v>
      </c>
    </row>
    <row r="11" spans="1:5" x14ac:dyDescent="0.2">
      <c r="A11" s="604">
        <v>1996</v>
      </c>
      <c r="B11" s="931">
        <v>1.2</v>
      </c>
      <c r="C11" s="931">
        <v>9.3000000000000007</v>
      </c>
      <c r="D11" s="932">
        <v>9.5</v>
      </c>
      <c r="E11" s="930">
        <v>4.4800000000000004</v>
      </c>
    </row>
    <row r="12" spans="1:5" x14ac:dyDescent="0.2">
      <c r="A12" s="604">
        <v>1997</v>
      </c>
      <c r="B12" s="931">
        <v>3.5</v>
      </c>
      <c r="C12" s="931">
        <v>3.7</v>
      </c>
      <c r="D12" s="932">
        <v>9.4</v>
      </c>
      <c r="E12" s="930">
        <v>4.4800000000000004</v>
      </c>
    </row>
    <row r="13" spans="1:5" x14ac:dyDescent="0.2">
      <c r="A13" s="604">
        <v>1998</v>
      </c>
      <c r="B13" s="931">
        <v>2.4</v>
      </c>
      <c r="C13" s="931">
        <v>2.7</v>
      </c>
      <c r="D13" s="932">
        <v>9.3000000000000007</v>
      </c>
      <c r="E13" s="930">
        <v>4.4800000000000004</v>
      </c>
    </row>
    <row r="14" spans="1:5" x14ac:dyDescent="0.2">
      <c r="A14" s="604">
        <v>1999</v>
      </c>
      <c r="B14" s="931">
        <v>6.6</v>
      </c>
      <c r="C14" s="931">
        <v>10.199999999999999</v>
      </c>
      <c r="D14" s="932">
        <v>10.5</v>
      </c>
      <c r="E14" s="930">
        <v>4.4800000000000004</v>
      </c>
    </row>
    <row r="15" spans="1:5" x14ac:dyDescent="0.2">
      <c r="A15" s="604">
        <v>2000</v>
      </c>
      <c r="B15" s="931">
        <v>5.0999999999999996</v>
      </c>
      <c r="C15" s="931">
        <v>3.7</v>
      </c>
      <c r="D15" s="932">
        <v>10.7</v>
      </c>
      <c r="E15" s="930">
        <v>4.4800000000000004</v>
      </c>
    </row>
    <row r="16" spans="1:5" x14ac:dyDescent="0.2">
      <c r="A16" s="604">
        <v>2001</v>
      </c>
      <c r="B16" s="931">
        <v>1.2</v>
      </c>
      <c r="C16" s="931">
        <v>5.8</v>
      </c>
      <c r="D16" s="932">
        <v>10.5</v>
      </c>
      <c r="E16" s="930">
        <v>4.4800000000000004</v>
      </c>
    </row>
    <row r="17" spans="1:5" x14ac:dyDescent="0.2">
      <c r="A17" s="604">
        <v>2002</v>
      </c>
      <c r="B17" s="931">
        <v>-3</v>
      </c>
      <c r="C17" s="931">
        <v>-2.2999999999999998</v>
      </c>
      <c r="D17" s="932">
        <v>9.9</v>
      </c>
      <c r="E17" s="930">
        <v>4.4800000000000004</v>
      </c>
    </row>
    <row r="18" spans="1:5" x14ac:dyDescent="0.2">
      <c r="A18" s="604">
        <v>2003</v>
      </c>
      <c r="B18" s="931">
        <v>-1.8</v>
      </c>
      <c r="C18" s="931">
        <v>-5.4</v>
      </c>
      <c r="D18" s="932">
        <v>10</v>
      </c>
      <c r="E18" s="930">
        <v>4.4800000000000004</v>
      </c>
    </row>
    <row r="19" spans="1:5" x14ac:dyDescent="0.2">
      <c r="A19" s="604">
        <v>2004</v>
      </c>
      <c r="B19" s="931">
        <v>1.4</v>
      </c>
      <c r="C19" s="931">
        <v>-2.5</v>
      </c>
      <c r="D19" s="932">
        <v>9.4</v>
      </c>
      <c r="E19" s="930">
        <v>4.4800000000000004</v>
      </c>
    </row>
    <row r="20" spans="1:5" x14ac:dyDescent="0.2">
      <c r="A20" s="604">
        <v>2005</v>
      </c>
      <c r="B20" s="931">
        <v>2.2999999999999998</v>
      </c>
      <c r="C20" s="931">
        <v>7.2</v>
      </c>
      <c r="D20" s="932">
        <v>10.1</v>
      </c>
      <c r="E20" s="930">
        <v>4.4800000000000004</v>
      </c>
    </row>
    <row r="21" spans="1:5" x14ac:dyDescent="0.2">
      <c r="A21" s="604">
        <v>2006</v>
      </c>
      <c r="B21" s="931">
        <v>4.4000000000000004</v>
      </c>
      <c r="C21" s="931">
        <v>5.2</v>
      </c>
      <c r="D21" s="932">
        <v>9.8000000000000007</v>
      </c>
      <c r="E21" s="930">
        <v>4.4800000000000004</v>
      </c>
    </row>
    <row r="22" spans="1:5" x14ac:dyDescent="0.2">
      <c r="A22" s="604">
        <v>2007</v>
      </c>
      <c r="B22" s="931">
        <v>7.5</v>
      </c>
      <c r="C22" s="931">
        <v>1.9</v>
      </c>
      <c r="D22" s="932">
        <v>9.9</v>
      </c>
      <c r="E22" s="930">
        <v>4.4800000000000004</v>
      </c>
    </row>
    <row r="23" spans="1:5" x14ac:dyDescent="0.2">
      <c r="A23" s="604">
        <v>2008</v>
      </c>
      <c r="B23" s="931">
        <v>4</v>
      </c>
      <c r="C23" s="931">
        <v>3.5</v>
      </c>
      <c r="D23" s="932">
        <v>9.6999999999999993</v>
      </c>
      <c r="E23" s="930">
        <v>4.4800000000000004</v>
      </c>
    </row>
    <row r="24" spans="1:5" x14ac:dyDescent="0.2">
      <c r="A24" s="604">
        <v>2009</v>
      </c>
      <c r="B24" s="931">
        <v>-7.8</v>
      </c>
      <c r="C24" s="931">
        <v>6</v>
      </c>
      <c r="D24" s="932">
        <v>9.6</v>
      </c>
      <c r="E24" s="930">
        <v>4.4800000000000004</v>
      </c>
    </row>
    <row r="25" spans="1:5" x14ac:dyDescent="0.2">
      <c r="A25" s="604">
        <v>2010</v>
      </c>
      <c r="B25" s="931">
        <v>-16.7</v>
      </c>
      <c r="C25" s="931">
        <v>-3.1</v>
      </c>
      <c r="D25" s="931">
        <v>10.1</v>
      </c>
      <c r="E25" s="930">
        <v>4.4800000000000004</v>
      </c>
    </row>
    <row r="26" spans="1:5" x14ac:dyDescent="0.2">
      <c r="A26" s="604">
        <v>2011</v>
      </c>
      <c r="B26" s="929">
        <v>4.0999999999999996</v>
      </c>
      <c r="C26" s="929">
        <v>1.6</v>
      </c>
      <c r="D26" s="929">
        <v>10.5</v>
      </c>
      <c r="E26" s="928">
        <v>4.4800000000000004</v>
      </c>
    </row>
    <row r="27" spans="1:5" x14ac:dyDescent="0.2">
      <c r="A27" s="604">
        <v>2012</v>
      </c>
      <c r="B27" s="929">
        <v>-11.6</v>
      </c>
      <c r="C27" s="929">
        <v>-4.7</v>
      </c>
      <c r="D27" s="929">
        <v>9.9700000000000006</v>
      </c>
      <c r="E27" s="928">
        <v>4.4800000000000004</v>
      </c>
    </row>
    <row r="28" spans="1:5" x14ac:dyDescent="0.2">
      <c r="A28" s="604">
        <v>2013</v>
      </c>
      <c r="B28" s="929">
        <v>-10.1</v>
      </c>
      <c r="C28" s="929">
        <v>0.7</v>
      </c>
      <c r="D28" s="929">
        <v>10.234999999999999</v>
      </c>
      <c r="E28" s="928">
        <v>4.4800000000000004</v>
      </c>
    </row>
    <row r="29" spans="1:5" x14ac:dyDescent="0.2">
      <c r="A29" s="604">
        <v>2014</v>
      </c>
      <c r="B29" s="929">
        <v>3.5</v>
      </c>
      <c r="C29" s="929">
        <v>2.4</v>
      </c>
      <c r="D29" s="929">
        <v>12</v>
      </c>
      <c r="E29" s="928">
        <v>4.4800000000000004</v>
      </c>
    </row>
    <row r="30" spans="1:5" x14ac:dyDescent="0.2">
      <c r="A30" s="604">
        <v>2015</v>
      </c>
      <c r="B30" s="929">
        <v>13</v>
      </c>
      <c r="C30" s="929">
        <v>-5.4</v>
      </c>
      <c r="D30" s="929">
        <v>12.2</v>
      </c>
      <c r="E30" s="928">
        <v>4.4800000000000004</v>
      </c>
    </row>
    <row r="31" spans="1:5" x14ac:dyDescent="0.2">
      <c r="A31" s="604">
        <v>2016</v>
      </c>
      <c r="B31" s="929">
        <v>13</v>
      </c>
      <c r="C31" s="929">
        <v>8.6</v>
      </c>
      <c r="D31" s="929">
        <v>11.1</v>
      </c>
      <c r="E31" s="928">
        <v>4.4800000000000004</v>
      </c>
    </row>
    <row r="32" spans="1:5" x14ac:dyDescent="0.2">
      <c r="A32" s="604">
        <v>2017</v>
      </c>
      <c r="B32" s="929">
        <v>7.5</v>
      </c>
      <c r="C32" s="929">
        <v>2.1</v>
      </c>
      <c r="D32" s="929">
        <v>10.7</v>
      </c>
      <c r="E32" s="928">
        <v>4.4800000000000004</v>
      </c>
    </row>
    <row r="33" spans="1:5" x14ac:dyDescent="0.2">
      <c r="A33" s="604">
        <v>2018</v>
      </c>
      <c r="B33" s="929">
        <v>9.1999999999999993</v>
      </c>
      <c r="C33" s="929">
        <v>2.2000000000000002</v>
      </c>
      <c r="D33" s="929">
        <v>12.89</v>
      </c>
      <c r="E33" s="928">
        <v>4.4800000000000004</v>
      </c>
    </row>
    <row r="34" spans="1:5" x14ac:dyDescent="0.2">
      <c r="A34" s="604">
        <v>2019</v>
      </c>
      <c r="B34" s="929">
        <v>7.7</v>
      </c>
      <c r="C34" s="929">
        <v>-6.6</v>
      </c>
      <c r="D34" s="929">
        <v>12.120000000000001</v>
      </c>
      <c r="E34" s="928">
        <v>4.4800000000000004</v>
      </c>
    </row>
    <row r="35" spans="1:5" x14ac:dyDescent="0.2">
      <c r="A35" s="604">
        <v>2020</v>
      </c>
      <c r="B35" s="929">
        <v>-2.8</v>
      </c>
      <c r="C35" s="929">
        <v>1.9</v>
      </c>
      <c r="D35" s="929">
        <v>12.120000000000001</v>
      </c>
      <c r="E35" s="928">
        <v>4.4800000000000004</v>
      </c>
    </row>
    <row r="36" spans="1:5" x14ac:dyDescent="0.2">
      <c r="A36" s="61"/>
      <c r="B36" s="712"/>
      <c r="C36" s="712"/>
      <c r="D36" s="712"/>
      <c r="E36" s="714"/>
    </row>
    <row r="37" spans="1:5" ht="14.25" x14ac:dyDescent="0.2">
      <c r="A37" s="611" t="s">
        <v>1409</v>
      </c>
    </row>
    <row r="38" spans="1:5" ht="14.25" x14ac:dyDescent="0.2">
      <c r="A38" s="611" t="s">
        <v>1410</v>
      </c>
    </row>
    <row r="39" spans="1:5" ht="14.25" x14ac:dyDescent="0.2">
      <c r="A39" s="611" t="s">
        <v>1411</v>
      </c>
    </row>
    <row r="40" spans="1:5" ht="14.25" x14ac:dyDescent="0.2">
      <c r="A40" s="611" t="s">
        <v>1412</v>
      </c>
    </row>
    <row r="41" spans="1:5" ht="14.25" x14ac:dyDescent="0.2">
      <c r="A41" s="611" t="s">
        <v>1413</v>
      </c>
    </row>
  </sheetData>
  <mergeCells count="1">
    <mergeCell ref="A1:B1"/>
  </mergeCells>
  <hyperlinks>
    <hyperlink ref="A1" location="Contents!A1" display="To table of contents" xr:uid="{E3EBD610-967B-4555-A794-B880BD15D142}"/>
  </hyperlinks>
  <pageMargins left="0.42" right="0.39" top="1" bottom="1" header="0.5" footer="0.5"/>
  <pageSetup paperSize="9" orientation="portrait" r:id="rId1"/>
  <headerFooter alignWithMargins="0"/>
  <customProperties>
    <customPr name="EpmWorksheetKeyString_GU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251F-0E87-4302-A67B-E0447983FC8B}">
  <sheetPr codeName="Blad73">
    <tabColor theme="4" tint="0.79998168889431442"/>
    <pageSetUpPr fitToPage="1"/>
  </sheetPr>
  <dimension ref="A1:G38"/>
  <sheetViews>
    <sheetView zoomScale="75" workbookViewId="0">
      <selection activeCell="B7" sqref="B7:J7"/>
    </sheetView>
  </sheetViews>
  <sheetFormatPr defaultColWidth="10.6640625" defaultRowHeight="12.75" x14ac:dyDescent="0.2"/>
  <cols>
    <col min="1" max="1" width="17.33203125" style="437" customWidth="1"/>
    <col min="2" max="2" width="21.6640625" style="645" customWidth="1"/>
    <col min="3" max="3" width="21.6640625" style="644" customWidth="1"/>
    <col min="4" max="4" width="21.6640625" style="645" customWidth="1"/>
    <col min="5" max="7" width="21.6640625" style="437" customWidth="1"/>
    <col min="8" max="16384" width="10.6640625" style="437"/>
  </cols>
  <sheetData>
    <row r="1" spans="1:7" ht="33.75" customHeight="1" x14ac:dyDescent="0.2">
      <c r="A1" s="1402" t="s">
        <v>2</v>
      </c>
      <c r="B1" s="1402"/>
    </row>
    <row r="2" spans="1:7" ht="20.25" x14ac:dyDescent="0.3">
      <c r="A2" s="902" t="s">
        <v>1414</v>
      </c>
      <c r="G2" s="646" t="s">
        <v>190</v>
      </c>
    </row>
    <row r="3" spans="1:7" x14ac:dyDescent="0.2">
      <c r="A3" s="951"/>
      <c r="B3" s="647" t="s">
        <v>1415</v>
      </c>
      <c r="C3" s="648"/>
      <c r="D3" s="649"/>
      <c r="E3" s="650" t="s">
        <v>1416</v>
      </c>
      <c r="F3" s="648"/>
      <c r="G3" s="649"/>
    </row>
    <row r="4" spans="1:7" x14ac:dyDescent="0.2">
      <c r="A4" s="950"/>
      <c r="B4" s="949" t="s">
        <v>1417</v>
      </c>
      <c r="C4" s="948" t="s">
        <v>360</v>
      </c>
      <c r="D4" s="947" t="s">
        <v>1418</v>
      </c>
      <c r="E4" s="949" t="s">
        <v>1417</v>
      </c>
      <c r="F4" s="948" t="s">
        <v>360</v>
      </c>
      <c r="G4" s="947" t="s">
        <v>1418</v>
      </c>
    </row>
    <row r="5" spans="1:7" x14ac:dyDescent="0.2">
      <c r="A5" s="946"/>
      <c r="B5" s="945" t="s">
        <v>1113</v>
      </c>
      <c r="C5" s="944"/>
      <c r="D5" s="943" t="s">
        <v>1113</v>
      </c>
      <c r="E5" s="945" t="s">
        <v>1113</v>
      </c>
      <c r="F5" s="944"/>
      <c r="G5" s="943" t="s">
        <v>1113</v>
      </c>
    </row>
    <row r="6" spans="1:7" x14ac:dyDescent="0.2">
      <c r="A6" s="891">
        <v>1990</v>
      </c>
      <c r="B6" s="942">
        <v>12868.988176898265</v>
      </c>
      <c r="C6" s="940">
        <v>1.1562680605078026</v>
      </c>
      <c r="D6" s="939">
        <v>14880</v>
      </c>
      <c r="E6" s="941">
        <v>31672.948733968111</v>
      </c>
      <c r="F6" s="940">
        <v>1.0189999999999999</v>
      </c>
      <c r="G6" s="939">
        <v>31672.948733968111</v>
      </c>
    </row>
    <row r="7" spans="1:7" x14ac:dyDescent="0.2">
      <c r="A7" s="891">
        <v>1991</v>
      </c>
      <c r="B7" s="942">
        <v>12966.363310479981</v>
      </c>
      <c r="C7" s="940">
        <v>1.1090233749950116</v>
      </c>
      <c r="D7" s="939">
        <v>14380</v>
      </c>
      <c r="E7" s="941">
        <v>31591.425002698361</v>
      </c>
      <c r="F7" s="940">
        <v>1.014</v>
      </c>
      <c r="G7" s="939">
        <v>31591.425002698361</v>
      </c>
    </row>
    <row r="8" spans="1:7" x14ac:dyDescent="0.2">
      <c r="A8" s="891">
        <v>1992</v>
      </c>
      <c r="B8" s="942">
        <v>12891.203759317388</v>
      </c>
      <c r="C8" s="940">
        <v>1.0999748560913953</v>
      </c>
      <c r="D8" s="939">
        <v>14180</v>
      </c>
      <c r="E8" s="941">
        <v>31426.186467476557</v>
      </c>
      <c r="F8" s="940">
        <v>1.0009999999999999</v>
      </c>
      <c r="G8" s="939">
        <v>31426.186467476557</v>
      </c>
    </row>
    <row r="9" spans="1:7" x14ac:dyDescent="0.2">
      <c r="A9" s="891">
        <v>1993</v>
      </c>
      <c r="B9" s="942">
        <v>12990.349681241323</v>
      </c>
      <c r="C9" s="940">
        <v>1.0915795454279871</v>
      </c>
      <c r="D9" s="939">
        <v>14180</v>
      </c>
      <c r="E9" s="941">
        <v>31289.095075011119</v>
      </c>
      <c r="F9" s="940">
        <v>0.97199999999999986</v>
      </c>
      <c r="G9" s="939">
        <v>31289.095075011119</v>
      </c>
    </row>
    <row r="10" spans="1:7" x14ac:dyDescent="0.2">
      <c r="A10" s="891">
        <v>1994</v>
      </c>
      <c r="B10" s="942">
        <v>12648.779196148414</v>
      </c>
      <c r="C10" s="940">
        <v>1.1210568055704415</v>
      </c>
      <c r="D10" s="939">
        <v>14180</v>
      </c>
      <c r="E10" s="941">
        <v>31028.768072443458</v>
      </c>
      <c r="F10" s="940">
        <v>1.0269999999999999</v>
      </c>
      <c r="G10" s="939">
        <v>31028.768072443458</v>
      </c>
    </row>
    <row r="11" spans="1:7" x14ac:dyDescent="0.2">
      <c r="A11" s="891">
        <v>1995</v>
      </c>
      <c r="B11" s="942">
        <v>12461.554535446221</v>
      </c>
      <c r="C11" s="940">
        <v>1.2101218958762932</v>
      </c>
      <c r="D11" s="939">
        <v>15080</v>
      </c>
      <c r="E11" s="941">
        <v>30794.530480739468</v>
      </c>
      <c r="F11" s="940">
        <v>1.0189999999999999</v>
      </c>
      <c r="G11" s="939">
        <v>30794.530480739468</v>
      </c>
    </row>
    <row r="12" spans="1:7" x14ac:dyDescent="0.2">
      <c r="A12" s="891">
        <v>1996</v>
      </c>
      <c r="B12" s="942">
        <v>12305.435143995157</v>
      </c>
      <c r="C12" s="940">
        <v>1.1360833514954571</v>
      </c>
      <c r="D12" s="939">
        <v>13980</v>
      </c>
      <c r="E12" s="941">
        <v>30621.854749906139</v>
      </c>
      <c r="F12" s="940">
        <v>1.0663219343194204</v>
      </c>
      <c r="G12" s="939">
        <v>30621.854749906139</v>
      </c>
    </row>
    <row r="13" spans="1:7" x14ac:dyDescent="0.2">
      <c r="A13" s="891">
        <v>1997</v>
      </c>
      <c r="B13" s="942">
        <v>12123.732549722914</v>
      </c>
      <c r="C13" s="940">
        <v>1.1448619427287865</v>
      </c>
      <c r="D13" s="939">
        <v>13880</v>
      </c>
      <c r="E13" s="941">
        <v>30372.571749355164</v>
      </c>
      <c r="F13" s="940">
        <v>1.0363421024653938</v>
      </c>
      <c r="G13" s="939">
        <v>30372.571749355164</v>
      </c>
    </row>
    <row r="14" spans="1:7" x14ac:dyDescent="0.2">
      <c r="A14" s="891">
        <v>1998</v>
      </c>
      <c r="B14" s="942">
        <v>11947.914070137431</v>
      </c>
      <c r="C14" s="940">
        <v>1.1533393962416987</v>
      </c>
      <c r="D14" s="939">
        <v>13780.000000000002</v>
      </c>
      <c r="E14" s="941">
        <v>30121.114009393237</v>
      </c>
      <c r="F14" s="940">
        <v>1.0260152946374945</v>
      </c>
      <c r="G14" s="939">
        <v>30121.114009393237</v>
      </c>
    </row>
    <row r="15" spans="1:7" x14ac:dyDescent="0.2">
      <c r="A15" s="891">
        <v>1999</v>
      </c>
      <c r="B15" s="942">
        <v>11861.555840462916</v>
      </c>
      <c r="C15" s="940">
        <v>1.2629034674270339</v>
      </c>
      <c r="D15" s="939">
        <v>14980</v>
      </c>
      <c r="E15" s="941">
        <v>29890.387575422108</v>
      </c>
      <c r="F15" s="940">
        <v>1.0904504268942692</v>
      </c>
      <c r="G15" s="939">
        <v>29890.387575422108</v>
      </c>
    </row>
    <row r="16" spans="1:7" x14ac:dyDescent="0.2">
      <c r="A16" s="891">
        <v>2000</v>
      </c>
      <c r="B16" s="942">
        <v>11746.160488456235</v>
      </c>
      <c r="C16" s="940">
        <v>1.2923371866848268</v>
      </c>
      <c r="D16" s="939">
        <v>15180</v>
      </c>
      <c r="E16" s="941">
        <v>29637.593901502711</v>
      </c>
      <c r="F16" s="940">
        <v>1.0415344445854449</v>
      </c>
      <c r="G16" s="939">
        <v>29637.593901502711</v>
      </c>
    </row>
    <row r="17" spans="1:7" x14ac:dyDescent="0.2">
      <c r="A17" s="891">
        <v>2001</v>
      </c>
      <c r="B17" s="942">
        <v>11683.536035423389</v>
      </c>
      <c r="C17" s="940">
        <v>1.2821460861319758</v>
      </c>
      <c r="D17" s="939">
        <v>14980</v>
      </c>
      <c r="E17" s="941">
        <v>29711.215560966048</v>
      </c>
      <c r="F17" s="940">
        <v>1.0435469467377505</v>
      </c>
      <c r="G17" s="939">
        <v>29711.215560966048</v>
      </c>
    </row>
    <row r="18" spans="1:7" x14ac:dyDescent="0.2">
      <c r="A18" s="891">
        <v>2002</v>
      </c>
      <c r="B18" s="942">
        <v>11527.248653815488</v>
      </c>
      <c r="C18" s="940">
        <v>1.2474789459183098</v>
      </c>
      <c r="D18" s="939">
        <v>14380</v>
      </c>
      <c r="E18" s="941">
        <v>29361.580128366757</v>
      </c>
      <c r="F18" s="940">
        <v>0.97481147292959569</v>
      </c>
      <c r="G18" s="939">
        <v>29361.580128366757</v>
      </c>
    </row>
    <row r="19" spans="1:7" x14ac:dyDescent="0.2">
      <c r="A19" s="891">
        <v>2003</v>
      </c>
      <c r="B19" s="942">
        <v>11455.247628207691</v>
      </c>
      <c r="C19" s="940">
        <v>1.2640494967864406</v>
      </c>
      <c r="D19" s="939">
        <v>14480</v>
      </c>
      <c r="E19" s="941">
        <v>28875.123089413897</v>
      </c>
      <c r="F19" s="940">
        <v>0.95753993265601367</v>
      </c>
      <c r="G19" s="939">
        <v>28875.123089413897</v>
      </c>
    </row>
    <row r="20" spans="1:7" x14ac:dyDescent="0.2">
      <c r="A20" s="891">
        <v>2004</v>
      </c>
      <c r="B20" s="942">
        <v>11325.191410248643</v>
      </c>
      <c r="C20" s="940">
        <v>1.2255863496876003</v>
      </c>
      <c r="D20" s="939">
        <v>13880</v>
      </c>
      <c r="E20" s="941">
        <v>28215.322121689809</v>
      </c>
      <c r="F20" s="940">
        <v>0.98783804777168194</v>
      </c>
      <c r="G20" s="939">
        <v>28215.322121689809</v>
      </c>
    </row>
    <row r="21" spans="1:7" x14ac:dyDescent="0.2">
      <c r="A21" s="891">
        <v>2005</v>
      </c>
      <c r="B21" s="942">
        <v>11208.175360920783</v>
      </c>
      <c r="C21" s="940">
        <v>1.3008361781022502</v>
      </c>
      <c r="D21" s="939">
        <v>14580</v>
      </c>
      <c r="E21" s="941">
        <v>27646.021639145056</v>
      </c>
      <c r="F21" s="940">
        <v>1.0563719129480285</v>
      </c>
      <c r="G21" s="939">
        <v>27646.021639145056</v>
      </c>
    </row>
    <row r="22" spans="1:7" x14ac:dyDescent="0.2">
      <c r="A22" s="891">
        <v>2006</v>
      </c>
      <c r="B22" s="942">
        <v>11169.529906656528</v>
      </c>
      <c r="C22" s="940">
        <v>1.2784781561388521</v>
      </c>
      <c r="D22" s="939">
        <v>14280.000000000002</v>
      </c>
      <c r="E22" s="941">
        <v>27475.805785775097</v>
      </c>
      <c r="F22" s="940">
        <v>1.0494614941125715</v>
      </c>
      <c r="G22" s="939">
        <v>27475.805785775097</v>
      </c>
    </row>
    <row r="23" spans="1:7" x14ac:dyDescent="0.2">
      <c r="A23" s="891">
        <v>2007</v>
      </c>
      <c r="B23" s="942">
        <v>11193.601376455956</v>
      </c>
      <c r="C23" s="940">
        <v>1.2846625064071113</v>
      </c>
      <c r="D23" s="939">
        <v>14380</v>
      </c>
      <c r="E23" s="941">
        <v>27712.510098990133</v>
      </c>
      <c r="F23" s="940">
        <v>1.0374234719509867</v>
      </c>
      <c r="G23" s="939">
        <v>27712.510098990133</v>
      </c>
    </row>
    <row r="24" spans="1:7" x14ac:dyDescent="0.2">
      <c r="A24" s="891">
        <v>2008</v>
      </c>
      <c r="B24" s="942">
        <v>11521.579723332336</v>
      </c>
      <c r="C24" s="940">
        <v>1.2307340087474377</v>
      </c>
      <c r="D24" s="939">
        <v>14180</v>
      </c>
      <c r="E24" s="941">
        <v>28460.811371265856</v>
      </c>
      <c r="F24" s="940">
        <v>1.0366500749778891</v>
      </c>
      <c r="G24" s="939">
        <v>28460.811371265856</v>
      </c>
    </row>
    <row r="25" spans="1:7" x14ac:dyDescent="0.2">
      <c r="A25" s="891">
        <v>2009</v>
      </c>
      <c r="B25" s="942">
        <v>11793.338659794847</v>
      </c>
      <c r="C25" s="940">
        <v>1.1938943166281406</v>
      </c>
      <c r="D25" s="939">
        <v>14080</v>
      </c>
      <c r="E25" s="941">
        <v>28370.511337203676</v>
      </c>
      <c r="F25" s="940">
        <v>1.0185999999999999</v>
      </c>
      <c r="G25" s="939">
        <v>28370.511337203676</v>
      </c>
    </row>
    <row r="26" spans="1:7" x14ac:dyDescent="0.2">
      <c r="A26" s="890">
        <v>2010</v>
      </c>
      <c r="B26" s="942">
        <v>11767.134936668996</v>
      </c>
      <c r="C26" s="940">
        <v>1.2390441750239045</v>
      </c>
      <c r="D26" s="939">
        <v>14580</v>
      </c>
      <c r="E26" s="941">
        <v>27506.543878540848</v>
      </c>
      <c r="F26" s="940">
        <v>0.93240339837257402</v>
      </c>
      <c r="G26" s="939">
        <v>27506.543878540848</v>
      </c>
    </row>
    <row r="27" spans="1:7" x14ac:dyDescent="0.2">
      <c r="A27" s="891">
        <v>2011</v>
      </c>
      <c r="B27" s="942">
        <v>11663.749872255612</v>
      </c>
      <c r="C27" s="940">
        <v>1.2843210943362822</v>
      </c>
      <c r="D27" s="939">
        <v>14980</v>
      </c>
      <c r="E27" s="941">
        <v>26624.083676683484</v>
      </c>
      <c r="F27" s="940">
        <v>1.022846195649205</v>
      </c>
      <c r="G27" s="939">
        <v>26624.083676683484</v>
      </c>
    </row>
    <row r="28" spans="1:7" x14ac:dyDescent="0.2">
      <c r="A28" s="890">
        <v>2012</v>
      </c>
      <c r="B28" s="942">
        <v>11809.729503857647</v>
      </c>
      <c r="C28" s="940">
        <v>1.2235673979899295</v>
      </c>
      <c r="D28" s="939">
        <v>14450.000000000002</v>
      </c>
      <c r="E28" s="941">
        <v>26280.124585450303</v>
      </c>
      <c r="F28" s="940">
        <v>0.93511002933815601</v>
      </c>
      <c r="G28" s="939">
        <v>26280.124585450303</v>
      </c>
    </row>
    <row r="29" spans="1:7" x14ac:dyDescent="0.2">
      <c r="A29" s="891">
        <v>2013</v>
      </c>
      <c r="B29" s="942">
        <v>11897.438050632465</v>
      </c>
      <c r="C29" s="940">
        <v>1.2368208968499528</v>
      </c>
      <c r="D29" s="939">
        <v>14715</v>
      </c>
      <c r="E29" s="941">
        <v>25549.693067470984</v>
      </c>
      <c r="F29" s="940">
        <v>0.98129342579090595</v>
      </c>
      <c r="G29" s="939">
        <v>25549.693067470984</v>
      </c>
    </row>
    <row r="30" spans="1:7" x14ac:dyDescent="0.2">
      <c r="A30" s="890">
        <v>2014</v>
      </c>
      <c r="B30" s="942">
        <v>11894.765888842494</v>
      </c>
      <c r="C30" s="940">
        <v>1.3854833423378714</v>
      </c>
      <c r="D30" s="939">
        <v>16480</v>
      </c>
      <c r="E30" s="941">
        <v>24698.851369061154</v>
      </c>
      <c r="F30" s="940">
        <v>1.0266395380107309</v>
      </c>
      <c r="G30" s="939">
        <v>24698.851369061154</v>
      </c>
    </row>
    <row r="31" spans="1:7" x14ac:dyDescent="0.2">
      <c r="A31" s="891">
        <v>2015</v>
      </c>
      <c r="B31" s="942">
        <v>11980.898908702404</v>
      </c>
      <c r="C31" s="940">
        <v>1.3922160705224191</v>
      </c>
      <c r="D31" s="939">
        <v>16680</v>
      </c>
      <c r="E31" s="941">
        <v>24287.147741674769</v>
      </c>
      <c r="F31" s="940">
        <v>0.99640500453691694</v>
      </c>
      <c r="G31" s="939">
        <v>24287.147741674769</v>
      </c>
    </row>
    <row r="32" spans="1:7" x14ac:dyDescent="0.2">
      <c r="A32" s="890">
        <v>2016</v>
      </c>
      <c r="B32" s="942">
        <v>11997.220362362908</v>
      </c>
      <c r="C32" s="940">
        <v>1.2986341443620402</v>
      </c>
      <c r="D32" s="939">
        <v>15580</v>
      </c>
      <c r="E32" s="941">
        <v>24108.981890063151</v>
      </c>
      <c r="F32" s="940">
        <v>1.0984034004301666</v>
      </c>
      <c r="G32" s="939">
        <v>24108.981890063151</v>
      </c>
    </row>
    <row r="33" spans="1:7" x14ac:dyDescent="0.2">
      <c r="A33" s="890">
        <v>2017</v>
      </c>
      <c r="B33" s="942">
        <v>11942.734731314573</v>
      </c>
      <c r="C33" s="940">
        <v>1.2710656597100094</v>
      </c>
      <c r="D33" s="939">
        <v>15180</v>
      </c>
      <c r="E33" s="941">
        <v>23990.277044097154</v>
      </c>
      <c r="F33" s="940">
        <v>1.0367882525312246</v>
      </c>
      <c r="G33" s="939">
        <v>23990.277044097154</v>
      </c>
    </row>
    <row r="34" spans="1:7" x14ac:dyDescent="0.2">
      <c r="A34" s="890">
        <v>2018</v>
      </c>
      <c r="B34" s="942">
        <v>12016.952515593428</v>
      </c>
      <c r="C34" s="940">
        <v>1.4454579875771627</v>
      </c>
      <c r="D34" s="939">
        <v>17370</v>
      </c>
      <c r="E34" s="941">
        <v>24142.929535854837</v>
      </c>
      <c r="F34" s="940">
        <v>1.0434308126634684</v>
      </c>
      <c r="G34" s="939">
        <v>24142.929535854837</v>
      </c>
    </row>
    <row r="35" spans="1:7" x14ac:dyDescent="0.2">
      <c r="A35" s="890">
        <v>2019</v>
      </c>
      <c r="B35" s="942">
        <v>12076.527326975223</v>
      </c>
      <c r="C35" s="940">
        <v>1.3745673363335782</v>
      </c>
      <c r="D35" s="939">
        <v>16600</v>
      </c>
      <c r="E35" s="941">
        <v>24605.958120841795</v>
      </c>
      <c r="F35" s="940">
        <v>0.98220597495805895</v>
      </c>
      <c r="G35" s="939">
        <v>24605.958120841795</v>
      </c>
    </row>
    <row r="36" spans="1:7" x14ac:dyDescent="0.2">
      <c r="A36" s="890">
        <v>2020</v>
      </c>
      <c r="B36" s="942">
        <v>11946.6790331419</v>
      </c>
      <c r="C36" s="940">
        <v>1.3895074902363311</v>
      </c>
      <c r="D36" s="939">
        <v>16600</v>
      </c>
      <c r="E36" s="941">
        <v>24774.531686923703</v>
      </c>
      <c r="F36" s="940">
        <v>1.0036570667428235</v>
      </c>
      <c r="G36" s="939">
        <v>24774.531686923703</v>
      </c>
    </row>
    <row r="37" spans="1:7" x14ac:dyDescent="0.2">
      <c r="A37" s="938"/>
      <c r="B37" s="937"/>
      <c r="C37" s="651"/>
      <c r="D37" s="936"/>
      <c r="E37" s="935"/>
      <c r="F37" s="553"/>
      <c r="G37" s="934"/>
    </row>
    <row r="38" spans="1:7" ht="14.25" x14ac:dyDescent="0.2">
      <c r="A38" s="646" t="s">
        <v>1419</v>
      </c>
    </row>
  </sheetData>
  <mergeCells count="1">
    <mergeCell ref="A1:B1"/>
  </mergeCells>
  <hyperlinks>
    <hyperlink ref="A1" location="Contents!A1" display="To table of contents" xr:uid="{8A644031-CE70-4BD9-91FB-C6DE32D4EF77}"/>
  </hyperlinks>
  <pageMargins left="0.75" right="0.75" top="1" bottom="1" header="0.5" footer="0.5"/>
  <pageSetup paperSize="9" scale="93" orientation="landscape" r:id="rId1"/>
  <headerFooter alignWithMargins="0"/>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theme="4" tint="0.79998168889431442"/>
  </sheetPr>
  <dimension ref="A1:AB40"/>
  <sheetViews>
    <sheetView zoomScaleNormal="100" workbookViewId="0">
      <selection activeCell="F22" sqref="F22"/>
    </sheetView>
  </sheetViews>
  <sheetFormatPr defaultRowHeight="12.75" x14ac:dyDescent="0.2"/>
  <cols>
    <col min="1" max="8" width="9.33203125" style="26"/>
  </cols>
  <sheetData>
    <row r="1" spans="1:28" ht="26.25" customHeight="1" x14ac:dyDescent="0.2">
      <c r="A1" s="1402" t="s">
        <v>2</v>
      </c>
      <c r="B1" s="1402"/>
      <c r="C1" s="1402"/>
      <c r="K1" s="6"/>
      <c r="L1" s="6"/>
      <c r="M1" s="6"/>
      <c r="N1" s="6"/>
      <c r="O1" s="6"/>
      <c r="P1" s="6"/>
      <c r="Q1" s="6"/>
      <c r="R1" s="6"/>
      <c r="S1" s="6"/>
      <c r="T1" s="6"/>
      <c r="U1" s="6"/>
      <c r="V1" s="6"/>
      <c r="W1" s="6"/>
      <c r="X1" s="6"/>
      <c r="Y1" s="6"/>
      <c r="Z1" s="6"/>
      <c r="AA1" s="6"/>
      <c r="AB1" s="6"/>
    </row>
    <row r="2" spans="1:28" ht="21" x14ac:dyDescent="0.35">
      <c r="A2" s="484" t="s">
        <v>1734</v>
      </c>
      <c r="K2" s="6"/>
      <c r="L2" s="6"/>
      <c r="M2" s="6"/>
      <c r="N2" s="6"/>
      <c r="O2" s="6"/>
      <c r="P2" s="6"/>
      <c r="Q2" s="6"/>
      <c r="R2" s="6"/>
      <c r="S2" s="6"/>
      <c r="T2" s="6"/>
      <c r="U2" s="6"/>
      <c r="V2" s="6"/>
      <c r="W2" s="6"/>
      <c r="X2" s="6"/>
      <c r="Y2" s="6"/>
      <c r="Z2" s="6"/>
      <c r="AA2" s="6"/>
      <c r="AB2" s="6"/>
    </row>
    <row r="3" spans="1:28" x14ac:dyDescent="0.2">
      <c r="A3" s="1328"/>
      <c r="B3" s="1409" t="s">
        <v>174</v>
      </c>
      <c r="C3" s="1409"/>
      <c r="D3" s="1409"/>
      <c r="E3" s="1409" t="s">
        <v>175</v>
      </c>
      <c r="F3" s="1409"/>
      <c r="G3" s="1409"/>
      <c r="H3" s="1409"/>
      <c r="I3" s="10"/>
      <c r="J3" s="18" t="s">
        <v>183</v>
      </c>
      <c r="K3" s="18"/>
      <c r="L3" s="6"/>
      <c r="M3" s="6"/>
      <c r="N3" s="6"/>
      <c r="O3" s="6"/>
      <c r="P3" s="6"/>
      <c r="Q3" s="6"/>
      <c r="R3" s="6"/>
      <c r="S3" s="6"/>
      <c r="T3" s="6"/>
      <c r="U3" s="6"/>
      <c r="V3" s="6"/>
      <c r="W3" s="6"/>
      <c r="X3" s="6"/>
      <c r="Y3" s="6"/>
      <c r="Z3" s="6"/>
      <c r="AA3" s="6"/>
      <c r="AB3" s="6"/>
    </row>
    <row r="4" spans="1:28" x14ac:dyDescent="0.2">
      <c r="A4" s="1328"/>
      <c r="B4" s="1328" t="s">
        <v>176</v>
      </c>
      <c r="C4" s="1328" t="s">
        <v>177</v>
      </c>
      <c r="D4" s="1328" t="s">
        <v>178</v>
      </c>
      <c r="E4" s="1328" t="s">
        <v>176</v>
      </c>
      <c r="F4" s="1328" t="s">
        <v>177</v>
      </c>
      <c r="G4" s="1328" t="s">
        <v>178</v>
      </c>
      <c r="H4" s="1328" t="s">
        <v>179</v>
      </c>
      <c r="I4" s="10"/>
      <c r="J4" s="1329" t="s">
        <v>8</v>
      </c>
      <c r="K4" s="1329" t="s">
        <v>44</v>
      </c>
      <c r="L4" s="6"/>
      <c r="M4" s="6"/>
      <c r="N4" s="6"/>
      <c r="O4" s="6"/>
      <c r="P4" s="6"/>
      <c r="Q4" s="6"/>
      <c r="R4" s="6"/>
      <c r="S4" s="6"/>
      <c r="T4" s="6"/>
      <c r="U4" s="6"/>
      <c r="V4" s="6"/>
      <c r="W4" s="6"/>
      <c r="X4" s="6"/>
      <c r="Y4" s="6"/>
      <c r="Z4" s="6"/>
      <c r="AA4" s="6"/>
      <c r="AB4" s="6"/>
    </row>
    <row r="5" spans="1:28" x14ac:dyDescent="0.2">
      <c r="A5" s="1328"/>
      <c r="B5" s="1335" t="s">
        <v>180</v>
      </c>
      <c r="C5" s="1335"/>
      <c r="D5" s="1335"/>
      <c r="E5" s="1335" t="s">
        <v>180</v>
      </c>
      <c r="F5" s="1335"/>
      <c r="G5" s="1335"/>
      <c r="H5" s="1334"/>
      <c r="I5" s="10"/>
      <c r="J5" s="1335" t="s">
        <v>188</v>
      </c>
      <c r="K5" s="1328"/>
      <c r="L5" s="6"/>
      <c r="M5" s="6"/>
      <c r="N5" s="6"/>
      <c r="O5" s="6"/>
      <c r="P5" s="6"/>
      <c r="Q5" s="6"/>
      <c r="R5" s="6"/>
      <c r="S5" s="6"/>
      <c r="T5" s="6"/>
      <c r="U5" s="6"/>
      <c r="V5" s="6"/>
      <c r="W5" s="6"/>
      <c r="X5" s="6"/>
      <c r="Y5" s="6"/>
      <c r="Z5" s="6"/>
      <c r="AA5" s="6"/>
      <c r="AB5" s="6"/>
    </row>
    <row r="6" spans="1:28" x14ac:dyDescent="0.2">
      <c r="A6" s="10">
        <v>1990</v>
      </c>
      <c r="B6" s="1391">
        <f t="shared" ref="B6:B26" si="0">(D6*J6+C6*(100-J6))/100</f>
        <v>41.6</v>
      </c>
      <c r="C6" s="1391">
        <v>41.6</v>
      </c>
      <c r="D6" s="1339"/>
      <c r="E6" s="1391">
        <f t="shared" ref="E6:E26" si="1">(G6*K6+F6*(100-K6))/100</f>
        <v>43</v>
      </c>
      <c r="F6" s="1391">
        <v>43</v>
      </c>
      <c r="G6" s="1392"/>
      <c r="H6" s="1391">
        <v>43</v>
      </c>
      <c r="I6" s="10"/>
      <c r="J6" s="1331"/>
      <c r="K6" s="1332"/>
      <c r="L6" s="6"/>
      <c r="M6" s="6"/>
      <c r="N6" s="6"/>
      <c r="O6" s="6"/>
      <c r="P6" s="6"/>
      <c r="Q6" s="6"/>
      <c r="R6" s="6"/>
      <c r="S6" s="6"/>
      <c r="T6" s="6"/>
      <c r="U6" s="6"/>
      <c r="V6" s="6"/>
      <c r="W6" s="6"/>
      <c r="X6" s="6"/>
      <c r="Y6" s="6"/>
      <c r="Z6" s="6"/>
      <c r="AA6" s="6"/>
      <c r="AB6" s="6"/>
    </row>
    <row r="7" spans="1:28" x14ac:dyDescent="0.2">
      <c r="A7" s="10">
        <v>1991</v>
      </c>
      <c r="B7" s="1391">
        <f t="shared" si="0"/>
        <v>41.5</v>
      </c>
      <c r="C7" s="1391">
        <v>41.5</v>
      </c>
      <c r="D7" s="1339"/>
      <c r="E7" s="1391">
        <f t="shared" si="1"/>
        <v>43</v>
      </c>
      <c r="F7" s="1391">
        <v>43</v>
      </c>
      <c r="G7" s="1392"/>
      <c r="H7" s="1391">
        <v>43</v>
      </c>
      <c r="I7" s="10"/>
      <c r="J7" s="1331"/>
      <c r="K7" s="1332"/>
      <c r="L7" s="6"/>
      <c r="M7" s="6"/>
      <c r="N7" s="6"/>
      <c r="O7" s="6"/>
      <c r="P7" s="6"/>
      <c r="Q7" s="6"/>
      <c r="R7" s="6"/>
      <c r="S7" s="6"/>
      <c r="T7" s="6"/>
      <c r="U7" s="6"/>
      <c r="V7" s="6"/>
      <c r="W7" s="6"/>
      <c r="X7" s="6"/>
      <c r="Y7" s="6"/>
      <c r="Z7" s="6"/>
      <c r="AA7" s="6"/>
      <c r="AB7" s="6"/>
    </row>
    <row r="8" spans="1:28" x14ac:dyDescent="0.2">
      <c r="A8" s="10">
        <v>1992</v>
      </c>
      <c r="B8" s="1391">
        <f t="shared" si="0"/>
        <v>41.4</v>
      </c>
      <c r="C8" s="1391">
        <v>41.4</v>
      </c>
      <c r="D8" s="1339"/>
      <c r="E8" s="1391">
        <f t="shared" si="1"/>
        <v>43</v>
      </c>
      <c r="F8" s="1391">
        <v>43</v>
      </c>
      <c r="G8" s="1392"/>
      <c r="H8" s="1391">
        <v>43</v>
      </c>
      <c r="I8" s="10"/>
      <c r="J8" s="1331"/>
      <c r="K8" s="1332"/>
      <c r="L8" s="6"/>
      <c r="M8" s="6"/>
      <c r="N8" s="6"/>
      <c r="O8" s="6"/>
      <c r="P8" s="6"/>
      <c r="Q8" s="6"/>
      <c r="R8" s="6"/>
      <c r="S8" s="6"/>
      <c r="T8" s="6"/>
      <c r="U8" s="6"/>
      <c r="V8" s="6"/>
      <c r="W8" s="6"/>
      <c r="X8" s="6"/>
      <c r="Y8" s="6"/>
      <c r="Z8" s="6"/>
      <c r="AA8" s="6"/>
      <c r="AB8" s="6"/>
    </row>
    <row r="9" spans="1:28" x14ac:dyDescent="0.2">
      <c r="A9" s="10">
        <v>1993</v>
      </c>
      <c r="B9" s="1391">
        <f t="shared" si="0"/>
        <v>41.4</v>
      </c>
      <c r="C9" s="1391">
        <v>41.4</v>
      </c>
      <c r="D9" s="1339"/>
      <c r="E9" s="1391">
        <f t="shared" si="1"/>
        <v>43</v>
      </c>
      <c r="F9" s="1391">
        <v>43</v>
      </c>
      <c r="G9" s="1392"/>
      <c r="H9" s="1391">
        <v>43</v>
      </c>
      <c r="I9" s="10"/>
      <c r="J9" s="1331"/>
      <c r="K9" s="1332"/>
      <c r="L9" s="6"/>
      <c r="M9" s="6"/>
      <c r="N9" s="6"/>
      <c r="O9" s="6"/>
      <c r="P9" s="6"/>
      <c r="Q9" s="6"/>
      <c r="R9" s="6"/>
      <c r="S9" s="6"/>
      <c r="T9" s="6"/>
      <c r="U9" s="6"/>
      <c r="V9" s="6"/>
      <c r="W9" s="6"/>
      <c r="X9" s="6"/>
      <c r="Y9" s="6"/>
      <c r="Z9" s="6"/>
      <c r="AA9" s="6"/>
      <c r="AB9" s="6"/>
    </row>
    <row r="10" spans="1:28" x14ac:dyDescent="0.2">
      <c r="A10" s="10">
        <v>1994</v>
      </c>
      <c r="B10" s="1391">
        <f t="shared" si="0"/>
        <v>41.3</v>
      </c>
      <c r="C10" s="1391">
        <v>41.3</v>
      </c>
      <c r="D10" s="1339"/>
      <c r="E10" s="1391">
        <f t="shared" si="1"/>
        <v>43</v>
      </c>
      <c r="F10" s="1391">
        <v>43</v>
      </c>
      <c r="G10" s="1392"/>
      <c r="H10" s="1391">
        <v>43</v>
      </c>
      <c r="I10" s="10"/>
      <c r="J10" s="1331"/>
      <c r="K10" s="1332"/>
      <c r="L10" s="6"/>
      <c r="M10" s="6"/>
      <c r="N10" s="6"/>
      <c r="O10" s="6"/>
      <c r="P10" s="6"/>
      <c r="Q10" s="6"/>
      <c r="R10" s="6"/>
      <c r="S10" s="6"/>
      <c r="T10" s="6"/>
      <c r="U10" s="6"/>
      <c r="V10" s="6"/>
      <c r="W10" s="6"/>
      <c r="X10" s="6"/>
      <c r="Y10" s="6"/>
      <c r="Z10" s="6"/>
      <c r="AA10" s="6"/>
      <c r="AB10" s="6"/>
    </row>
    <row r="11" spans="1:28" x14ac:dyDescent="0.2">
      <c r="A11" s="10">
        <v>1995</v>
      </c>
      <c r="B11" s="1391">
        <f t="shared" si="0"/>
        <v>41.3</v>
      </c>
      <c r="C11" s="1391">
        <v>41.3</v>
      </c>
      <c r="D11" s="1339"/>
      <c r="E11" s="1391">
        <f t="shared" si="1"/>
        <v>43</v>
      </c>
      <c r="F11" s="1391">
        <v>43</v>
      </c>
      <c r="G11" s="1392"/>
      <c r="H11" s="1391">
        <v>43</v>
      </c>
      <c r="I11" s="10"/>
      <c r="J11" s="1331"/>
      <c r="K11" s="1332"/>
      <c r="L11" s="6"/>
      <c r="M11" s="6"/>
      <c r="N11" s="6"/>
      <c r="O11" s="6"/>
      <c r="P11" s="6"/>
      <c r="Q11" s="6"/>
      <c r="R11" s="6"/>
      <c r="S11" s="6"/>
      <c r="T11" s="6"/>
      <c r="U11" s="6"/>
      <c r="V11" s="6"/>
      <c r="W11" s="6"/>
      <c r="X11" s="6"/>
      <c r="Y11" s="6"/>
      <c r="Z11" s="6"/>
      <c r="AA11" s="6"/>
      <c r="AB11" s="6"/>
    </row>
    <row r="12" spans="1:28" x14ac:dyDescent="0.2">
      <c r="A12" s="10">
        <v>1996</v>
      </c>
      <c r="B12" s="1391">
        <f t="shared" si="0"/>
        <v>41.3</v>
      </c>
      <c r="C12" s="1391">
        <v>41.3</v>
      </c>
      <c r="D12" s="1339"/>
      <c r="E12" s="1391">
        <f t="shared" si="1"/>
        <v>43.1</v>
      </c>
      <c r="F12" s="1391">
        <v>43.1</v>
      </c>
      <c r="G12" s="1392"/>
      <c r="H12" s="1391">
        <v>43</v>
      </c>
      <c r="I12" s="10"/>
      <c r="J12" s="1331"/>
      <c r="K12" s="1332"/>
      <c r="L12" s="6"/>
      <c r="M12" s="6"/>
      <c r="N12" s="6"/>
      <c r="O12" s="6"/>
      <c r="P12" s="6"/>
      <c r="Q12" s="6"/>
      <c r="R12" s="6"/>
      <c r="S12" s="6"/>
      <c r="T12" s="6"/>
      <c r="U12" s="6"/>
      <c r="V12" s="6"/>
      <c r="W12" s="6"/>
      <c r="X12" s="6"/>
      <c r="Y12" s="6"/>
      <c r="Z12" s="6"/>
      <c r="AA12" s="6"/>
      <c r="AB12" s="6"/>
    </row>
    <row r="13" spans="1:28" x14ac:dyDescent="0.2">
      <c r="A13" s="10">
        <v>1997</v>
      </c>
      <c r="B13" s="1391">
        <f t="shared" si="0"/>
        <v>41.2</v>
      </c>
      <c r="C13" s="1391">
        <v>41.2</v>
      </c>
      <c r="D13" s="1339"/>
      <c r="E13" s="1391">
        <f t="shared" si="1"/>
        <v>43.1</v>
      </c>
      <c r="F13" s="1391">
        <v>43.1</v>
      </c>
      <c r="G13" s="1393"/>
      <c r="H13" s="1391">
        <v>43.1</v>
      </c>
      <c r="I13" s="10"/>
      <c r="J13" s="1331"/>
      <c r="K13" s="1332"/>
      <c r="L13" s="6"/>
      <c r="M13" s="6"/>
      <c r="N13" s="6"/>
      <c r="O13" s="6"/>
      <c r="P13" s="6"/>
      <c r="Q13" s="6"/>
      <c r="R13" s="6"/>
      <c r="S13" s="6"/>
      <c r="T13" s="6"/>
      <c r="U13" s="6"/>
      <c r="V13" s="6"/>
      <c r="W13" s="6"/>
      <c r="X13" s="6"/>
      <c r="Y13" s="6"/>
      <c r="Z13" s="6"/>
      <c r="AA13" s="6"/>
      <c r="AB13" s="6"/>
    </row>
    <row r="14" spans="1:28" x14ac:dyDescent="0.2">
      <c r="A14" s="10">
        <v>1998</v>
      </c>
      <c r="B14" s="1391">
        <f t="shared" si="0"/>
        <v>41.2</v>
      </c>
      <c r="C14" s="1391">
        <v>41.2</v>
      </c>
      <c r="D14" s="1339"/>
      <c r="E14" s="1391">
        <f t="shared" si="1"/>
        <v>43.1</v>
      </c>
      <c r="F14" s="1391">
        <v>43.1</v>
      </c>
      <c r="G14" s="1393"/>
      <c r="H14" s="1391">
        <v>43.1</v>
      </c>
      <c r="I14" s="10"/>
      <c r="J14" s="1331"/>
      <c r="K14" s="1332"/>
      <c r="L14" s="6"/>
      <c r="M14" s="6"/>
      <c r="N14" s="6"/>
      <c r="O14" s="6"/>
      <c r="P14" s="6"/>
      <c r="Q14" s="6"/>
      <c r="R14" s="6"/>
      <c r="S14" s="6"/>
      <c r="T14" s="6"/>
      <c r="U14" s="6"/>
      <c r="V14" s="6"/>
      <c r="W14" s="6"/>
      <c r="X14" s="6"/>
      <c r="Y14" s="6"/>
      <c r="Z14" s="6"/>
      <c r="AA14" s="6"/>
      <c r="AB14" s="6"/>
    </row>
    <row r="15" spans="1:28" x14ac:dyDescent="0.2">
      <c r="A15" s="10">
        <v>1999</v>
      </c>
      <c r="B15" s="1391">
        <f t="shared" si="0"/>
        <v>41.2</v>
      </c>
      <c r="C15" s="1391">
        <v>41.2</v>
      </c>
      <c r="D15" s="1339"/>
      <c r="E15" s="1391">
        <f t="shared" si="1"/>
        <v>43.1</v>
      </c>
      <c r="F15" s="1391">
        <v>43.1</v>
      </c>
      <c r="G15" s="1393"/>
      <c r="H15" s="1391">
        <v>43.1</v>
      </c>
      <c r="I15" s="10"/>
      <c r="J15" s="1331"/>
      <c r="K15" s="1332"/>
      <c r="L15" s="6"/>
      <c r="M15" s="6"/>
      <c r="N15" s="6"/>
      <c r="O15" s="6"/>
      <c r="P15" s="6"/>
      <c r="Q15" s="6"/>
      <c r="R15" s="6"/>
      <c r="S15" s="6"/>
      <c r="T15" s="6"/>
      <c r="U15" s="6"/>
      <c r="V15" s="6"/>
      <c r="W15" s="6"/>
      <c r="X15" s="6"/>
      <c r="Y15" s="6"/>
      <c r="Z15" s="6"/>
      <c r="AA15" s="6"/>
      <c r="AB15" s="6"/>
    </row>
    <row r="16" spans="1:28" x14ac:dyDescent="0.2">
      <c r="A16" s="10">
        <v>2000</v>
      </c>
      <c r="B16" s="1391">
        <f t="shared" si="0"/>
        <v>41.2</v>
      </c>
      <c r="C16" s="1391">
        <v>41.2</v>
      </c>
      <c r="D16" s="1339"/>
      <c r="E16" s="1391">
        <f t="shared" si="1"/>
        <v>43.1</v>
      </c>
      <c r="F16" s="1391">
        <v>43.1</v>
      </c>
      <c r="G16" s="1393"/>
      <c r="H16" s="1391">
        <v>43.1</v>
      </c>
      <c r="I16" s="10"/>
      <c r="J16" s="1331"/>
      <c r="K16" s="1332"/>
      <c r="L16" s="6"/>
      <c r="M16" s="6"/>
      <c r="N16" s="6"/>
      <c r="O16" s="6"/>
      <c r="P16" s="6"/>
      <c r="Q16" s="6"/>
      <c r="R16" s="6"/>
      <c r="S16" s="6"/>
      <c r="T16" s="6"/>
      <c r="U16" s="6"/>
      <c r="V16" s="6"/>
      <c r="W16" s="6"/>
      <c r="X16" s="6"/>
      <c r="Y16" s="6"/>
      <c r="Z16" s="6"/>
      <c r="AA16" s="6"/>
      <c r="AB16" s="6"/>
    </row>
    <row r="17" spans="1:28" x14ac:dyDescent="0.2">
      <c r="A17" s="10">
        <v>2001</v>
      </c>
      <c r="B17" s="1391">
        <f t="shared" si="0"/>
        <v>41.2</v>
      </c>
      <c r="C17" s="1391">
        <v>41.2</v>
      </c>
      <c r="D17" s="1339"/>
      <c r="E17" s="1391">
        <f t="shared" si="1"/>
        <v>43.1</v>
      </c>
      <c r="F17" s="1391">
        <v>43.1</v>
      </c>
      <c r="G17" s="1393"/>
      <c r="H17" s="1391">
        <v>43.1</v>
      </c>
      <c r="I17" s="10"/>
      <c r="J17" s="1331"/>
      <c r="K17" s="1332"/>
      <c r="L17" s="6"/>
      <c r="M17" s="6"/>
      <c r="N17" s="6"/>
      <c r="O17" s="6"/>
      <c r="P17" s="6"/>
      <c r="Q17" s="6"/>
      <c r="R17" s="6"/>
      <c r="S17" s="6"/>
      <c r="T17" s="6"/>
      <c r="U17" s="6"/>
      <c r="V17" s="6"/>
      <c r="W17" s="6"/>
      <c r="X17" s="6"/>
      <c r="Y17" s="6"/>
      <c r="Z17" s="6"/>
      <c r="AA17" s="6"/>
      <c r="AB17" s="6"/>
    </row>
    <row r="18" spans="1:28" x14ac:dyDescent="0.2">
      <c r="A18" s="10">
        <v>2002</v>
      </c>
      <c r="B18" s="1391">
        <f t="shared" si="0"/>
        <v>41.2</v>
      </c>
      <c r="C18" s="1391">
        <v>41.2</v>
      </c>
      <c r="D18" s="1339"/>
      <c r="E18" s="1391">
        <f t="shared" si="1"/>
        <v>43.1</v>
      </c>
      <c r="F18" s="1391">
        <v>43.1</v>
      </c>
      <c r="G18" s="1393"/>
      <c r="H18" s="1391">
        <v>43.1</v>
      </c>
      <c r="I18" s="10"/>
      <c r="J18" s="1331"/>
      <c r="K18" s="1332"/>
      <c r="L18" s="6"/>
      <c r="M18" s="6"/>
      <c r="N18" s="6"/>
      <c r="O18" s="6"/>
      <c r="P18" s="6"/>
      <c r="Q18" s="6"/>
      <c r="R18" s="6"/>
      <c r="S18" s="6"/>
      <c r="T18" s="6"/>
      <c r="U18" s="6"/>
      <c r="V18" s="6"/>
      <c r="W18" s="6"/>
      <c r="X18" s="6"/>
      <c r="Y18" s="6"/>
      <c r="Z18" s="6"/>
      <c r="AA18" s="6"/>
      <c r="AB18" s="6"/>
    </row>
    <row r="19" spans="1:28" x14ac:dyDescent="0.2">
      <c r="A19" s="10">
        <v>2003</v>
      </c>
      <c r="B19" s="1391">
        <f t="shared" si="0"/>
        <v>41.2</v>
      </c>
      <c r="C19" s="1391">
        <v>41.2</v>
      </c>
      <c r="D19" s="1339"/>
      <c r="E19" s="1391">
        <f t="shared" si="1"/>
        <v>43.096800782778864</v>
      </c>
      <c r="F19" s="1391">
        <v>43.1</v>
      </c>
      <c r="G19" s="1391">
        <v>37</v>
      </c>
      <c r="H19" s="1391">
        <v>43.1</v>
      </c>
      <c r="I19" s="10"/>
      <c r="J19" s="1331"/>
      <c r="K19" s="1338">
        <f>'2.1'!$R$70</f>
        <v>5.2446183953033292E-2</v>
      </c>
      <c r="L19" s="6"/>
      <c r="M19" s="6"/>
      <c r="N19" s="6"/>
      <c r="O19" s="6"/>
      <c r="P19" s="6"/>
      <c r="Q19" s="6"/>
      <c r="R19" s="6"/>
      <c r="S19" s="6"/>
      <c r="T19" s="6"/>
      <c r="U19" s="6"/>
      <c r="V19" s="6"/>
      <c r="W19" s="6"/>
      <c r="X19" s="6"/>
      <c r="Y19" s="6"/>
      <c r="Z19" s="6"/>
      <c r="AA19" s="6"/>
      <c r="AB19" s="6"/>
    </row>
    <row r="20" spans="1:28" x14ac:dyDescent="0.2">
      <c r="A20" s="10">
        <v>2004</v>
      </c>
      <c r="B20" s="1391">
        <f t="shared" si="0"/>
        <v>41.2</v>
      </c>
      <c r="C20" s="1391">
        <v>41.2</v>
      </c>
      <c r="D20" s="1339"/>
      <c r="E20" s="1391">
        <f t="shared" si="1"/>
        <v>43.096910808767959</v>
      </c>
      <c r="F20" s="1391">
        <v>43.1</v>
      </c>
      <c r="G20" s="1391">
        <v>37</v>
      </c>
      <c r="H20" s="1391">
        <v>43.1</v>
      </c>
      <c r="I20" s="10"/>
      <c r="J20" s="1331"/>
      <c r="K20" s="1338">
        <f>'2.1'!$S$70</f>
        <v>5.0642479213907805E-2</v>
      </c>
      <c r="L20" s="6"/>
      <c r="M20" s="6"/>
      <c r="N20" s="6"/>
      <c r="O20" s="6"/>
      <c r="P20" s="6"/>
      <c r="Q20" s="6"/>
      <c r="R20" s="6"/>
      <c r="S20" s="6"/>
      <c r="T20" s="6"/>
      <c r="U20" s="6"/>
      <c r="V20" s="6"/>
      <c r="W20" s="6"/>
      <c r="X20" s="6"/>
      <c r="Y20" s="6"/>
      <c r="Z20" s="6"/>
      <c r="AA20" s="6"/>
      <c r="AB20" s="6"/>
    </row>
    <row r="21" spans="1:28" x14ac:dyDescent="0.2">
      <c r="A21" s="10">
        <v>2005</v>
      </c>
      <c r="B21" s="1391">
        <f t="shared" si="0"/>
        <v>41.2</v>
      </c>
      <c r="C21" s="1391">
        <v>41.2</v>
      </c>
      <c r="D21" s="1339"/>
      <c r="E21" s="1391">
        <f t="shared" si="1"/>
        <v>43.097712216858525</v>
      </c>
      <c r="F21" s="1391">
        <v>43.1</v>
      </c>
      <c r="G21" s="1391">
        <v>37</v>
      </c>
      <c r="H21" s="1391">
        <v>43.1</v>
      </c>
      <c r="I21" s="10"/>
      <c r="J21" s="1331"/>
      <c r="K21" s="1338">
        <f>'2.1'!$T$70</f>
        <v>3.7504641663572251E-2</v>
      </c>
      <c r="L21" s="6"/>
      <c r="M21" s="6"/>
      <c r="N21" s="6"/>
      <c r="O21" s="6"/>
      <c r="P21" s="6"/>
      <c r="Q21" s="6"/>
      <c r="R21" s="6"/>
      <c r="S21" s="6"/>
      <c r="T21" s="6"/>
      <c r="U21" s="6"/>
      <c r="V21" s="6"/>
      <c r="W21" s="6"/>
      <c r="X21" s="6"/>
      <c r="Y21" s="6"/>
      <c r="Z21" s="6"/>
      <c r="AA21" s="6"/>
      <c r="AB21" s="6"/>
    </row>
    <row r="22" spans="1:28" x14ac:dyDescent="0.2">
      <c r="A22" s="10">
        <v>2006</v>
      </c>
      <c r="B22" s="1391">
        <f t="shared" si="0"/>
        <v>41.337904035808677</v>
      </c>
      <c r="C22" s="1391">
        <v>41.4</v>
      </c>
      <c r="D22" s="1391">
        <v>28</v>
      </c>
      <c r="E22" s="1391">
        <f t="shared" si="1"/>
        <v>43.07898647686833</v>
      </c>
      <c r="F22" s="1391">
        <v>43.1</v>
      </c>
      <c r="G22" s="1391">
        <v>37</v>
      </c>
      <c r="H22" s="1391">
        <v>43.1</v>
      </c>
      <c r="I22" s="10"/>
      <c r="J22" s="1338">
        <f>'2.1'!$U$69</f>
        <v>0.46340271784572862</v>
      </c>
      <c r="K22" s="1338">
        <f>'2.1'!$U$70</f>
        <v>0.34448398576512451</v>
      </c>
      <c r="L22" s="6"/>
      <c r="M22" s="6"/>
      <c r="N22" s="6"/>
      <c r="O22" s="6"/>
      <c r="P22" s="6"/>
      <c r="Q22" s="6"/>
      <c r="R22" s="6"/>
      <c r="S22" s="6"/>
      <c r="T22" s="6"/>
      <c r="U22" s="6"/>
      <c r="V22" s="6"/>
      <c r="W22" s="6"/>
      <c r="X22" s="6"/>
      <c r="Y22" s="6"/>
      <c r="Z22" s="6"/>
      <c r="AA22" s="6"/>
      <c r="AB22" s="6"/>
    </row>
    <row r="23" spans="1:28" x14ac:dyDescent="0.2">
      <c r="A23" s="10">
        <v>2007</v>
      </c>
      <c r="B23" s="1391">
        <f t="shared" si="0"/>
        <v>41.899824091643183</v>
      </c>
      <c r="C23" s="1391">
        <v>42.2</v>
      </c>
      <c r="D23" s="1391">
        <v>27.958953399935254</v>
      </c>
      <c r="E23" s="1391">
        <f t="shared" si="1"/>
        <v>42.900565430370882</v>
      </c>
      <c r="F23" s="1391">
        <v>43.1</v>
      </c>
      <c r="G23" s="1391">
        <v>37</v>
      </c>
      <c r="H23" s="1391">
        <v>43.1</v>
      </c>
      <c r="I23" s="10"/>
      <c r="J23" s="1338">
        <f>'2.1'!$V$69</f>
        <v>2.1078219655249981</v>
      </c>
      <c r="K23" s="1338">
        <f>'2.1'!$V$70</f>
        <v>3.2694191742477381</v>
      </c>
      <c r="L23" s="6"/>
      <c r="M23" s="6"/>
      <c r="N23" s="6"/>
      <c r="O23" s="6"/>
      <c r="P23" s="6"/>
      <c r="Q23" s="6"/>
      <c r="R23" s="6"/>
      <c r="S23" s="6"/>
      <c r="T23" s="6"/>
      <c r="U23" s="6"/>
      <c r="V23" s="6"/>
      <c r="W23" s="6"/>
      <c r="X23" s="6"/>
      <c r="Y23" s="6"/>
      <c r="Z23" s="6"/>
      <c r="AA23" s="6"/>
      <c r="AB23" s="6"/>
    </row>
    <row r="24" spans="1:28" x14ac:dyDescent="0.2">
      <c r="A24" s="10">
        <v>2008</v>
      </c>
      <c r="B24" s="1391">
        <f t="shared" si="0"/>
        <v>42.019023595502695</v>
      </c>
      <c r="C24" s="1391">
        <v>42.4</v>
      </c>
      <c r="D24" s="1391">
        <v>27.702919505054197</v>
      </c>
      <c r="E24" s="1391">
        <f t="shared" si="1"/>
        <v>43.03886424870467</v>
      </c>
      <c r="F24" s="1391">
        <v>43.2</v>
      </c>
      <c r="G24" s="1391">
        <v>37</v>
      </c>
      <c r="H24" s="1391">
        <v>43.2</v>
      </c>
      <c r="I24" s="10"/>
      <c r="J24" s="1338">
        <f>'2.1'!$W$69</f>
        <v>2.5921910452100736</v>
      </c>
      <c r="K24" s="1338">
        <f>'2.1'!$W$70</f>
        <v>2.5989637305699484</v>
      </c>
      <c r="L24" s="6"/>
      <c r="M24" s="6"/>
      <c r="N24" s="6"/>
      <c r="O24" s="6"/>
      <c r="P24" s="6"/>
      <c r="Q24" s="6"/>
      <c r="R24" s="6"/>
      <c r="S24" s="6"/>
      <c r="T24" s="6"/>
      <c r="U24" s="6"/>
      <c r="V24" s="6"/>
      <c r="W24" s="6"/>
      <c r="X24" s="6"/>
      <c r="Y24" s="6"/>
      <c r="Z24" s="6"/>
      <c r="AA24" s="6"/>
      <c r="AB24" s="6"/>
    </row>
    <row r="25" spans="1:28" x14ac:dyDescent="0.2">
      <c r="A25" s="10">
        <v>2009</v>
      </c>
      <c r="B25" s="1391">
        <f t="shared" si="0"/>
        <v>42.284601793076362</v>
      </c>
      <c r="C25" s="1391">
        <v>42.8</v>
      </c>
      <c r="D25" s="1391">
        <v>27.150468020434943</v>
      </c>
      <c r="E25" s="1391">
        <f t="shared" si="1"/>
        <v>42.976722812156716</v>
      </c>
      <c r="F25" s="1391">
        <v>43.2</v>
      </c>
      <c r="G25" s="1391">
        <v>37</v>
      </c>
      <c r="H25" s="1391">
        <v>43.2</v>
      </c>
      <c r="I25" s="10"/>
      <c r="J25" s="1338">
        <f>'2.1'!$X$69</f>
        <v>3.2933777674414988</v>
      </c>
      <c r="K25" s="1338">
        <f>'2.1'!$X$70</f>
        <v>3.6012449652142036</v>
      </c>
      <c r="L25" s="6"/>
      <c r="M25" s="6"/>
      <c r="N25" s="6"/>
      <c r="O25" s="6"/>
      <c r="P25" s="6"/>
      <c r="Q25" s="6"/>
      <c r="R25" s="6"/>
      <c r="S25" s="6"/>
      <c r="T25" s="6"/>
      <c r="U25" s="6"/>
      <c r="V25" s="6"/>
      <c r="W25" s="6"/>
      <c r="X25" s="6"/>
      <c r="Y25" s="6"/>
      <c r="Z25" s="6"/>
      <c r="AA25" s="6"/>
      <c r="AB25" s="6"/>
    </row>
    <row r="26" spans="1:28" x14ac:dyDescent="0.2">
      <c r="A26" s="10">
        <v>2010</v>
      </c>
      <c r="B26" s="1391">
        <f t="shared" si="0"/>
        <v>42.293510671966168</v>
      </c>
      <c r="C26" s="1391">
        <v>42.8</v>
      </c>
      <c r="D26" s="1391">
        <v>27</v>
      </c>
      <c r="E26" s="1391">
        <f t="shared" si="1"/>
        <v>43.110587336244535</v>
      </c>
      <c r="F26" s="1391">
        <v>43.2</v>
      </c>
      <c r="G26" s="1391">
        <v>37</v>
      </c>
      <c r="H26" s="1391">
        <v>43.2</v>
      </c>
      <c r="I26" s="10"/>
      <c r="J26" s="1338">
        <f>'2.1'!$Y$69</f>
        <v>3.2056286584419511</v>
      </c>
      <c r="K26" s="1338">
        <f>'2.1'!$Y$70</f>
        <v>1.4421397379912633</v>
      </c>
      <c r="L26" s="6"/>
      <c r="M26" s="6"/>
      <c r="N26" s="6"/>
      <c r="O26" s="6"/>
      <c r="P26" s="6"/>
      <c r="Q26" s="6"/>
      <c r="R26" s="6"/>
      <c r="S26" s="6"/>
      <c r="T26" s="6"/>
      <c r="U26" s="6"/>
      <c r="V26" s="6"/>
      <c r="W26" s="6"/>
      <c r="X26" s="6"/>
      <c r="Y26" s="6"/>
      <c r="Z26" s="6"/>
      <c r="AA26" s="6"/>
      <c r="AB26" s="6"/>
    </row>
    <row r="27" spans="1:28" x14ac:dyDescent="0.2">
      <c r="A27" s="10">
        <v>2011</v>
      </c>
      <c r="B27" s="1391">
        <f>(D27*J27+C27*(100-J27))/100</f>
        <v>42.341846567028568</v>
      </c>
      <c r="C27" s="1391">
        <v>42.9</v>
      </c>
      <c r="D27" s="1391">
        <v>26.970376307216359</v>
      </c>
      <c r="E27" s="1391">
        <f>(G27*K27+F27*(100-K27))/100</f>
        <v>43.039601466198285</v>
      </c>
      <c r="F27" s="1391">
        <v>43.2</v>
      </c>
      <c r="G27" s="1391">
        <v>37.010624080718713</v>
      </c>
      <c r="H27" s="1391">
        <v>43.2</v>
      </c>
      <c r="I27" s="10"/>
      <c r="J27" s="1338">
        <f>'2.1'!$Z$69</f>
        <v>3.5038707990590008</v>
      </c>
      <c r="K27" s="1338">
        <f>'2.1'!$Z$70</f>
        <v>2.5915138439410303</v>
      </c>
      <c r="L27" s="6"/>
      <c r="M27" s="6"/>
      <c r="N27" s="6"/>
      <c r="O27" s="6"/>
      <c r="P27" s="6"/>
      <c r="Q27" s="6"/>
      <c r="R27" s="6"/>
      <c r="S27" s="6"/>
      <c r="T27" s="6"/>
      <c r="U27" s="6"/>
      <c r="V27" s="6"/>
      <c r="W27" s="6"/>
      <c r="X27" s="6"/>
      <c r="Y27" s="6"/>
      <c r="Z27" s="6"/>
      <c r="AA27" s="6"/>
      <c r="AB27" s="6"/>
    </row>
    <row r="28" spans="1:28" x14ac:dyDescent="0.2">
      <c r="A28" s="10">
        <v>2012</v>
      </c>
      <c r="B28" s="1391">
        <f t="shared" ref="B28:B36" si="2">(D28*J28+C28*(100-J28))/100</f>
        <v>42.218031466062612</v>
      </c>
      <c r="C28" s="1391">
        <v>42.7</v>
      </c>
      <c r="D28" s="1391">
        <v>27.048006937691252</v>
      </c>
      <c r="E28" s="1391">
        <f t="shared" ref="E28:E36" si="3">(G28*K28+F28*(100-K28))/100</f>
        <v>42.999652606847704</v>
      </c>
      <c r="F28" s="1391">
        <v>43.2</v>
      </c>
      <c r="G28" s="1391">
        <v>37.127694840750721</v>
      </c>
      <c r="H28" s="1391">
        <v>43.2</v>
      </c>
      <c r="I28" s="10"/>
      <c r="J28" s="1338">
        <f>'2.1'!$AA$69</f>
        <v>3.079278990341515</v>
      </c>
      <c r="K28" s="1338">
        <f>'2.1'!$AA$70</f>
        <v>3.2993630573248409</v>
      </c>
      <c r="L28" s="6"/>
      <c r="M28" s="6"/>
      <c r="N28" s="6"/>
      <c r="O28" s="6"/>
      <c r="P28" s="6"/>
      <c r="Q28" s="6"/>
      <c r="R28" s="6"/>
      <c r="S28" s="6"/>
      <c r="T28" s="6"/>
      <c r="U28" s="6"/>
      <c r="V28" s="6"/>
      <c r="W28" s="6"/>
      <c r="X28" s="6"/>
      <c r="Y28" s="6"/>
      <c r="Z28" s="6"/>
      <c r="AA28" s="6"/>
      <c r="AB28" s="6"/>
    </row>
    <row r="29" spans="1:28" x14ac:dyDescent="0.2">
      <c r="A29" s="10">
        <v>2013</v>
      </c>
      <c r="B29" s="1391">
        <f t="shared" si="2"/>
        <v>42.296527110498985</v>
      </c>
      <c r="C29" s="1391">
        <v>42.8</v>
      </c>
      <c r="D29" s="1391">
        <v>26.918339640702879</v>
      </c>
      <c r="E29" s="1391">
        <f t="shared" si="3"/>
        <v>43.03189418387192</v>
      </c>
      <c r="F29" s="1391">
        <v>43.2</v>
      </c>
      <c r="G29" s="1391">
        <v>37.057998544540943</v>
      </c>
      <c r="H29" s="1391">
        <v>43.2</v>
      </c>
      <c r="I29" s="10"/>
      <c r="J29" s="1338">
        <f>'2.1'!$AB$69</f>
        <v>3.1701527303238359</v>
      </c>
      <c r="K29" s="1338">
        <f>'2.1'!$AB$70</f>
        <v>2.7369875658149749</v>
      </c>
      <c r="L29" s="6"/>
      <c r="M29" s="6"/>
      <c r="N29" s="6"/>
      <c r="O29" s="6"/>
      <c r="P29" s="6"/>
      <c r="Q29" s="6"/>
      <c r="R29" s="6"/>
      <c r="S29" s="6"/>
      <c r="T29" s="6"/>
      <c r="U29" s="6"/>
      <c r="V29" s="6"/>
      <c r="W29" s="6"/>
      <c r="X29" s="6"/>
      <c r="Y29" s="6"/>
      <c r="Z29" s="6"/>
      <c r="AA29" s="6"/>
      <c r="AB29" s="6"/>
    </row>
    <row r="30" spans="1:28" x14ac:dyDescent="0.2">
      <c r="A30" s="10">
        <v>2014</v>
      </c>
      <c r="B30" s="1391">
        <f t="shared" si="2"/>
        <v>42.377784627914451</v>
      </c>
      <c r="C30" s="1391">
        <v>42.9</v>
      </c>
      <c r="D30" s="1391">
        <v>26.99475736655619</v>
      </c>
      <c r="E30" s="1391">
        <f t="shared" si="3"/>
        <v>42.97910347490506</v>
      </c>
      <c r="F30" s="1391">
        <v>43.2</v>
      </c>
      <c r="G30" s="1391">
        <v>37.226773085562449</v>
      </c>
      <c r="H30" s="1391">
        <v>43.2</v>
      </c>
      <c r="I30" s="10"/>
      <c r="J30" s="1338">
        <f>'2.1'!$AC$69</f>
        <v>3.2832908250484287</v>
      </c>
      <c r="K30" s="1338">
        <f>'2.1'!$AC$70</f>
        <v>3.6981103892273306</v>
      </c>
      <c r="L30" s="6"/>
      <c r="M30" s="6"/>
      <c r="N30" s="6"/>
      <c r="O30" s="6"/>
      <c r="P30" s="6"/>
      <c r="Q30" s="6"/>
      <c r="R30" s="6"/>
      <c r="S30" s="6"/>
      <c r="T30" s="6"/>
      <c r="U30" s="6"/>
      <c r="V30" s="6"/>
      <c r="W30" s="6"/>
      <c r="X30" s="6"/>
      <c r="Y30" s="6"/>
      <c r="Z30" s="6"/>
      <c r="AA30" s="6"/>
      <c r="AB30" s="6"/>
    </row>
    <row r="31" spans="1:28" x14ac:dyDescent="0.2">
      <c r="A31" s="10">
        <v>2015</v>
      </c>
      <c r="B31" s="1391">
        <f t="shared" si="2"/>
        <v>42.420829918356304</v>
      </c>
      <c r="C31" s="1391">
        <v>43</v>
      </c>
      <c r="D31" s="1391">
        <v>27.006334475421394</v>
      </c>
      <c r="E31" s="1391">
        <f t="shared" si="3"/>
        <v>43.035851912434907</v>
      </c>
      <c r="F31" s="1391">
        <v>43.2</v>
      </c>
      <c r="G31" s="1391">
        <v>37.114197483012624</v>
      </c>
      <c r="H31" s="1391">
        <v>43.2</v>
      </c>
      <c r="I31" s="10"/>
      <c r="J31" s="1338">
        <f>'2.1'!$AD$69</f>
        <v>3.6212466789032782</v>
      </c>
      <c r="K31" s="1338">
        <f>'2.1'!$AD$70</f>
        <v>2.6972299397969048</v>
      </c>
      <c r="L31" s="6"/>
      <c r="M31" s="6"/>
      <c r="N31" s="6"/>
      <c r="O31" s="6"/>
      <c r="P31" s="6"/>
      <c r="Q31" s="6"/>
      <c r="R31" s="6"/>
      <c r="S31" s="6"/>
      <c r="T31" s="6"/>
      <c r="U31" s="6"/>
      <c r="V31" s="6"/>
      <c r="W31" s="6"/>
      <c r="X31" s="6"/>
      <c r="Y31" s="6"/>
      <c r="Z31" s="6"/>
      <c r="AA31" s="6"/>
      <c r="AB31" s="6"/>
    </row>
    <row r="32" spans="1:28" x14ac:dyDescent="0.2">
      <c r="A32" s="10">
        <v>2016</v>
      </c>
      <c r="B32" s="1391">
        <f t="shared" si="2"/>
        <v>42.521200937678685</v>
      </c>
      <c r="C32" s="1391">
        <v>43</v>
      </c>
      <c r="D32" s="1391">
        <v>27.013213902062173</v>
      </c>
      <c r="E32" s="1391">
        <f t="shared" si="3"/>
        <v>43.073350144658164</v>
      </c>
      <c r="F32" s="1391">
        <v>43.2</v>
      </c>
      <c r="G32" s="1391">
        <v>37.123346686454703</v>
      </c>
      <c r="H32" s="1391">
        <v>43.2</v>
      </c>
      <c r="I32" s="10"/>
      <c r="J32" s="1338">
        <f>'2.1'!$AE$69</f>
        <v>2.9949675900340802</v>
      </c>
      <c r="K32" s="1338">
        <f>'2.1'!$AE$70</f>
        <v>2.0842040644235982</v>
      </c>
      <c r="L32" s="6"/>
      <c r="M32" s="6"/>
      <c r="N32" s="6"/>
      <c r="O32" s="6"/>
      <c r="P32" s="6"/>
      <c r="Q32" s="6"/>
      <c r="R32" s="6"/>
      <c r="S32" s="6"/>
      <c r="T32" s="6"/>
      <c r="U32" s="6"/>
      <c r="V32" s="6"/>
      <c r="W32" s="6"/>
      <c r="X32" s="6"/>
      <c r="Y32" s="6"/>
      <c r="Z32" s="6"/>
      <c r="AA32" s="6"/>
      <c r="AB32" s="6"/>
    </row>
    <row r="33" spans="1:28" x14ac:dyDescent="0.2">
      <c r="A33" s="10">
        <v>2017</v>
      </c>
      <c r="B33" s="1391">
        <f t="shared" si="2"/>
        <v>42.79583249479203</v>
      </c>
      <c r="C33" s="1391">
        <v>43.3</v>
      </c>
      <c r="D33" s="1391">
        <v>27.015940440931825</v>
      </c>
      <c r="E33" s="1391">
        <f t="shared" si="3"/>
        <v>43.014671164094949</v>
      </c>
      <c r="F33" s="1391">
        <v>43.2</v>
      </c>
      <c r="G33" s="1391">
        <v>37.066480015328338</v>
      </c>
      <c r="H33" s="1391">
        <v>43.2</v>
      </c>
      <c r="I33" s="10"/>
      <c r="J33" s="1338">
        <f>'2.1'!$AF$69</f>
        <v>3.0960799632251899</v>
      </c>
      <c r="K33" s="1338">
        <f>'2.1'!$AF$70</f>
        <v>3.0215738494080604</v>
      </c>
      <c r="L33" s="6"/>
      <c r="M33" s="6"/>
      <c r="N33" s="6"/>
      <c r="O33" s="6"/>
      <c r="P33" s="6"/>
      <c r="Q33" s="6"/>
      <c r="R33" s="6"/>
      <c r="S33" s="6"/>
      <c r="T33" s="6"/>
      <c r="U33" s="6"/>
      <c r="V33" s="6"/>
      <c r="W33" s="6"/>
      <c r="X33" s="6"/>
      <c r="Y33" s="6"/>
      <c r="Z33" s="6"/>
      <c r="AA33" s="6"/>
      <c r="AB33" s="6"/>
    </row>
    <row r="34" spans="1:28" x14ac:dyDescent="0.2">
      <c r="A34" s="10">
        <v>2018</v>
      </c>
      <c r="B34" s="1391">
        <f t="shared" si="2"/>
        <v>42.717110030033901</v>
      </c>
      <c r="C34" s="1391">
        <v>43.3</v>
      </c>
      <c r="D34" s="1391">
        <v>28.720084802720528</v>
      </c>
      <c r="E34" s="1391">
        <f t="shared" si="3"/>
        <v>42.873219867172438</v>
      </c>
      <c r="F34" s="1391">
        <v>43.2</v>
      </c>
      <c r="G34" s="1391">
        <v>37.177120906460864</v>
      </c>
      <c r="H34" s="1391">
        <v>43.2</v>
      </c>
      <c r="I34" s="10"/>
      <c r="J34" s="1338">
        <f>'2.1'!$AG$69</f>
        <v>3.9978968469916603</v>
      </c>
      <c r="K34" s="1338">
        <f>'2.1'!$AG$70</f>
        <v>5.4256465679031596</v>
      </c>
      <c r="L34" s="6"/>
      <c r="M34" s="6"/>
      <c r="N34" s="6"/>
      <c r="O34" s="6"/>
      <c r="P34" s="6"/>
      <c r="Q34" s="6"/>
      <c r="R34" s="6"/>
      <c r="S34" s="6"/>
      <c r="T34" s="6"/>
      <c r="U34" s="6"/>
      <c r="V34" s="6"/>
      <c r="W34" s="6"/>
      <c r="X34" s="6"/>
      <c r="Y34" s="6"/>
      <c r="Z34" s="6"/>
      <c r="AA34" s="6"/>
      <c r="AB34" s="6"/>
    </row>
    <row r="35" spans="1:28" x14ac:dyDescent="0.2">
      <c r="A35" s="10">
        <v>2019</v>
      </c>
      <c r="B35" s="1391">
        <f t="shared" si="2"/>
        <v>42.642725437473949</v>
      </c>
      <c r="C35" s="1391">
        <v>43.3</v>
      </c>
      <c r="D35" s="1391">
        <v>28.826520522016207</v>
      </c>
      <c r="E35" s="1391">
        <f t="shared" si="3"/>
        <v>42.856959930009509</v>
      </c>
      <c r="F35" s="1391">
        <v>43.2</v>
      </c>
      <c r="G35" s="1391">
        <v>38.331157968396951</v>
      </c>
      <c r="H35" s="1391">
        <v>43.2</v>
      </c>
      <c r="I35" s="10"/>
      <c r="J35" s="1338">
        <f>'2.1'!$AH$69</f>
        <v>4.5412339411947045</v>
      </c>
      <c r="K35" s="1338">
        <f>'2.1'!$AH$70</f>
        <v>7.0456192204195789</v>
      </c>
      <c r="L35" s="6"/>
      <c r="M35" s="6"/>
      <c r="N35" s="6"/>
      <c r="O35" s="6"/>
      <c r="P35" s="6"/>
      <c r="Q35" s="6"/>
      <c r="R35" s="6"/>
      <c r="S35" s="6"/>
      <c r="T35" s="6"/>
      <c r="U35" s="6"/>
      <c r="V35" s="6"/>
      <c r="W35" s="6"/>
      <c r="X35" s="6"/>
      <c r="Y35" s="6"/>
      <c r="Z35" s="6"/>
      <c r="AA35" s="6"/>
      <c r="AB35" s="6"/>
    </row>
    <row r="36" spans="1:28" s="6" customFormat="1" x14ac:dyDescent="0.2">
      <c r="A36" s="10">
        <v>2020</v>
      </c>
      <c r="B36" s="1391">
        <f t="shared" si="2"/>
        <v>42.362710025025798</v>
      </c>
      <c r="C36" s="1391">
        <v>43.3</v>
      </c>
      <c r="D36" s="1391">
        <v>27.946391156668462</v>
      </c>
      <c r="E36" s="1391">
        <f t="shared" si="3"/>
        <v>42.865999692739848</v>
      </c>
      <c r="F36" s="1391">
        <v>43.2</v>
      </c>
      <c r="G36" s="1391">
        <v>37.51908439693603</v>
      </c>
      <c r="H36" s="1391">
        <v>43.2</v>
      </c>
      <c r="I36" s="10"/>
      <c r="J36" s="1338">
        <f>'2.1'!$AI$69</f>
        <v>6.1046883800305114</v>
      </c>
      <c r="K36" s="1338">
        <f>'2.1'!$AI$70</f>
        <v>5.8793393635351343</v>
      </c>
    </row>
    <row r="37" spans="1:28" s="6" customFormat="1" ht="12" x14ac:dyDescent="0.2">
      <c r="B37" s="64"/>
      <c r="C37" s="64"/>
      <c r="D37" s="64"/>
      <c r="E37" s="64"/>
      <c r="F37" s="64"/>
      <c r="G37" s="64"/>
      <c r="H37" s="64"/>
    </row>
    <row r="38" spans="1:28" x14ac:dyDescent="0.2">
      <c r="A38" s="489"/>
      <c r="B38" s="64"/>
      <c r="C38" s="64"/>
      <c r="D38" s="64"/>
      <c r="E38" s="64"/>
      <c r="F38" s="64"/>
      <c r="G38" s="64"/>
      <c r="H38" s="64"/>
      <c r="K38" s="6"/>
      <c r="L38" s="6"/>
      <c r="M38" s="6"/>
      <c r="N38" s="6"/>
      <c r="O38" s="6"/>
      <c r="P38" s="6"/>
      <c r="Q38" s="6"/>
      <c r="R38" s="6"/>
      <c r="S38" s="6"/>
      <c r="T38" s="6"/>
      <c r="U38" s="6"/>
      <c r="V38" s="6"/>
      <c r="W38" s="6"/>
      <c r="X38" s="6"/>
      <c r="Y38" s="6"/>
      <c r="Z38" s="6"/>
      <c r="AA38" s="6"/>
      <c r="AB38" s="6"/>
    </row>
    <row r="39" spans="1:28" x14ac:dyDescent="0.2">
      <c r="A39" s="65" t="s">
        <v>181</v>
      </c>
    </row>
    <row r="40" spans="1:28" x14ac:dyDescent="0.2">
      <c r="A40" s="66" t="s">
        <v>182</v>
      </c>
    </row>
  </sheetData>
  <mergeCells count="3">
    <mergeCell ref="A1:C1"/>
    <mergeCell ref="E3:H3"/>
    <mergeCell ref="B3:D3"/>
  </mergeCells>
  <hyperlinks>
    <hyperlink ref="A1" location="Contents!A1" display="To table of contents" xr:uid="{00000000-0004-0000-0700-000000000000}"/>
    <hyperlink ref="A40" r:id="rId1" xr:uid="{00000000-0004-0000-0700-000001000000}"/>
  </hyperlinks>
  <pageMargins left="0.7" right="0.7" top="0.75" bottom="0.75" header="0.3" footer="0.3"/>
  <pageSetup orientation="portrait" horizontalDpi="1200" verticalDpi="1200" r:id="rId2"/>
  <customProperties>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theme="4" tint="0.79998168889431442"/>
  </sheetPr>
  <dimension ref="A1:V40"/>
  <sheetViews>
    <sheetView zoomScaleNormal="100" workbookViewId="0">
      <selection activeCell="M23" sqref="M23"/>
    </sheetView>
  </sheetViews>
  <sheetFormatPr defaultRowHeight="12.75" x14ac:dyDescent="0.2"/>
  <cols>
    <col min="1" max="7" width="9.33203125" style="26"/>
    <col min="9" max="14" width="9.33203125" style="26"/>
    <col min="16" max="17" width="9.33203125" style="26"/>
    <col min="19" max="19" width="9.33203125" style="26"/>
    <col min="20" max="20" width="9.33203125" style="1327"/>
    <col min="21" max="21" width="9.33203125" style="26"/>
    <col min="22" max="22" width="15.33203125" style="26" bestFit="1" customWidth="1"/>
    <col min="23" max="23" width="9.33203125" style="26"/>
    <col min="24" max="24" width="15.33203125" style="26" bestFit="1" customWidth="1"/>
    <col min="25" max="16384" width="9.33203125" style="26"/>
  </cols>
  <sheetData>
    <row r="1" spans="1:22" ht="25.5" customHeight="1" x14ac:dyDescent="0.2">
      <c r="A1" s="1402" t="s">
        <v>2</v>
      </c>
      <c r="B1" s="1402"/>
      <c r="C1" s="1402"/>
      <c r="Q1" s="954"/>
      <c r="V1" s="955"/>
    </row>
    <row r="2" spans="1:22" ht="24" x14ac:dyDescent="0.45">
      <c r="A2" s="484" t="s">
        <v>1580</v>
      </c>
      <c r="Q2" s="954"/>
      <c r="T2" s="1326"/>
    </row>
    <row r="3" spans="1:22" x14ac:dyDescent="0.2">
      <c r="A3" s="1328"/>
      <c r="B3" s="18" t="s">
        <v>8</v>
      </c>
      <c r="C3" s="18"/>
      <c r="D3" s="18"/>
      <c r="E3" s="18" t="s">
        <v>44</v>
      </c>
      <c r="F3" s="18"/>
      <c r="G3" s="18"/>
      <c r="H3" s="10"/>
      <c r="I3" s="18" t="s">
        <v>8</v>
      </c>
      <c r="J3" s="18"/>
      <c r="K3" s="18"/>
      <c r="L3" s="18" t="s">
        <v>44</v>
      </c>
      <c r="M3" s="18"/>
      <c r="N3" s="18"/>
      <c r="O3" s="10"/>
      <c r="P3" s="18" t="s">
        <v>183</v>
      </c>
      <c r="Q3" s="18"/>
      <c r="R3" s="10"/>
      <c r="S3" s="18" t="s">
        <v>18</v>
      </c>
      <c r="T3" s="1334"/>
    </row>
    <row r="4" spans="1:22" x14ac:dyDescent="0.2">
      <c r="A4" s="1328"/>
      <c r="B4" s="1328" t="s">
        <v>184</v>
      </c>
      <c r="C4" s="1328" t="s">
        <v>185</v>
      </c>
      <c r="D4" s="1328" t="s">
        <v>186</v>
      </c>
      <c r="E4" s="1328" t="s">
        <v>184</v>
      </c>
      <c r="F4" s="1328" t="s">
        <v>185</v>
      </c>
      <c r="G4" s="1328" t="s">
        <v>186</v>
      </c>
      <c r="H4" s="10"/>
      <c r="I4" s="1328" t="s">
        <v>184</v>
      </c>
      <c r="J4" s="1328" t="s">
        <v>185</v>
      </c>
      <c r="K4" s="1328" t="s">
        <v>186</v>
      </c>
      <c r="L4" s="1328" t="s">
        <v>184</v>
      </c>
      <c r="M4" s="1328" t="s">
        <v>185</v>
      </c>
      <c r="N4" s="1328" t="s">
        <v>186</v>
      </c>
      <c r="O4" s="10"/>
      <c r="P4" s="1329" t="s">
        <v>8</v>
      </c>
      <c r="Q4" s="1329" t="s">
        <v>44</v>
      </c>
      <c r="R4" s="10"/>
      <c r="S4" s="1328" t="s">
        <v>184</v>
      </c>
      <c r="T4" s="1334"/>
    </row>
    <row r="5" spans="1:22" x14ac:dyDescent="0.2">
      <c r="A5" s="1328"/>
      <c r="B5" s="1335" t="s">
        <v>187</v>
      </c>
      <c r="C5" s="1335"/>
      <c r="D5" s="1335"/>
      <c r="E5" s="1335"/>
      <c r="F5" s="1335"/>
      <c r="G5" s="1335"/>
      <c r="H5" s="10"/>
      <c r="I5" s="1335" t="s">
        <v>83</v>
      </c>
      <c r="J5" s="1335"/>
      <c r="K5" s="1335"/>
      <c r="L5" s="1328"/>
      <c r="M5" s="1328"/>
      <c r="N5" s="1328"/>
      <c r="O5" s="10"/>
      <c r="P5" s="1335" t="s">
        <v>188</v>
      </c>
      <c r="Q5" s="1328"/>
      <c r="R5" s="10"/>
      <c r="S5" s="1335" t="s">
        <v>187</v>
      </c>
      <c r="T5" s="1335" t="s">
        <v>83</v>
      </c>
    </row>
    <row r="6" spans="1:22" x14ac:dyDescent="0.2">
      <c r="A6" s="1330">
        <v>1990</v>
      </c>
      <c r="B6" s="1336">
        <v>3175.9</v>
      </c>
      <c r="C6" s="1336">
        <v>3175.9</v>
      </c>
      <c r="D6" s="1337"/>
      <c r="E6" s="1336">
        <v>3170</v>
      </c>
      <c r="F6" s="1336">
        <v>3170</v>
      </c>
      <c r="G6" s="1337"/>
      <c r="H6" s="10"/>
      <c r="I6" s="1338">
        <f t="shared" ref="I6:I36" si="0">P6/100*K6+(1-P6/100)*J6</f>
        <v>76.34375</v>
      </c>
      <c r="J6" s="1338">
        <v>76.34375</v>
      </c>
      <c r="K6" s="1339"/>
      <c r="L6" s="1338">
        <f t="shared" ref="L6:L36" si="1">Q6/100*N6+(1-Q6/100)*M6</f>
        <v>73.720930232558146</v>
      </c>
      <c r="M6" s="1338">
        <v>73.720930232558146</v>
      </c>
      <c r="N6" s="1339"/>
      <c r="O6" s="10"/>
      <c r="P6" s="1331"/>
      <c r="Q6" s="1332"/>
      <c r="R6" s="10"/>
      <c r="S6" s="1336">
        <v>1788.2249999999999</v>
      </c>
      <c r="T6" s="1338">
        <v>56.5</v>
      </c>
    </row>
    <row r="7" spans="1:22" x14ac:dyDescent="0.2">
      <c r="A7" s="1333">
        <v>1991</v>
      </c>
      <c r="B7" s="1336">
        <v>3174.7</v>
      </c>
      <c r="C7" s="1336">
        <v>3174.7</v>
      </c>
      <c r="D7" s="1337"/>
      <c r="E7" s="1336">
        <v>3170</v>
      </c>
      <c r="F7" s="1336">
        <v>3170</v>
      </c>
      <c r="G7" s="1337"/>
      <c r="H7" s="10"/>
      <c r="I7" s="1338">
        <f t="shared" si="0"/>
        <v>76.498795180722894</v>
      </c>
      <c r="J7" s="1338">
        <v>76.498795180722894</v>
      </c>
      <c r="K7" s="1339"/>
      <c r="L7" s="1338">
        <f t="shared" si="1"/>
        <v>73.720930232558146</v>
      </c>
      <c r="M7" s="1338">
        <v>73.720930232558146</v>
      </c>
      <c r="N7" s="1339"/>
      <c r="O7" s="10"/>
      <c r="P7" s="1331"/>
      <c r="Q7" s="1332"/>
      <c r="R7" s="10"/>
      <c r="S7" s="1336">
        <v>1788.2249999999999</v>
      </c>
      <c r="T7" s="1338">
        <v>56.5</v>
      </c>
    </row>
    <row r="8" spans="1:22" x14ac:dyDescent="0.2">
      <c r="A8" s="1330">
        <v>1992</v>
      </c>
      <c r="B8" s="1336">
        <v>3173.5</v>
      </c>
      <c r="C8" s="1336">
        <v>3173.5</v>
      </c>
      <c r="D8" s="1337"/>
      <c r="E8" s="1336">
        <v>3170</v>
      </c>
      <c r="F8" s="1336">
        <v>3170</v>
      </c>
      <c r="G8" s="1337"/>
      <c r="H8" s="10"/>
      <c r="I8" s="1338">
        <f t="shared" si="0"/>
        <v>76.654589371980677</v>
      </c>
      <c r="J8" s="1338">
        <v>76.654589371980677</v>
      </c>
      <c r="K8" s="1339"/>
      <c r="L8" s="1338">
        <f t="shared" si="1"/>
        <v>73.720930232558146</v>
      </c>
      <c r="M8" s="1338">
        <v>73.720930232558146</v>
      </c>
      <c r="N8" s="1339"/>
      <c r="O8" s="10"/>
      <c r="P8" s="1331"/>
      <c r="Q8" s="1332"/>
      <c r="R8" s="10"/>
      <c r="S8" s="1336">
        <v>1788.2249999999999</v>
      </c>
      <c r="T8" s="1338">
        <v>56.5</v>
      </c>
    </row>
    <row r="9" spans="1:22" x14ac:dyDescent="0.2">
      <c r="A9" s="1333">
        <v>1993</v>
      </c>
      <c r="B9" s="1336">
        <v>3173</v>
      </c>
      <c r="C9" s="1336">
        <v>3173</v>
      </c>
      <c r="D9" s="1337"/>
      <c r="E9" s="1336">
        <v>3170</v>
      </c>
      <c r="F9" s="1336">
        <v>3170</v>
      </c>
      <c r="G9" s="1337"/>
      <c r="H9" s="10"/>
      <c r="I9" s="1338">
        <f t="shared" si="0"/>
        <v>76.642512077294683</v>
      </c>
      <c r="J9" s="1338">
        <v>76.642512077294683</v>
      </c>
      <c r="K9" s="1339"/>
      <c r="L9" s="1338">
        <f t="shared" si="1"/>
        <v>73.720930232558146</v>
      </c>
      <c r="M9" s="1338">
        <v>73.720930232558146</v>
      </c>
      <c r="N9" s="1339"/>
      <c r="O9" s="10"/>
      <c r="P9" s="1331"/>
      <c r="Q9" s="1332"/>
      <c r="R9" s="10"/>
      <c r="S9" s="1336">
        <v>1788.2249999999999</v>
      </c>
      <c r="T9" s="1338">
        <v>56.5</v>
      </c>
    </row>
    <row r="10" spans="1:22" x14ac:dyDescent="0.2">
      <c r="A10" s="1330">
        <v>1994</v>
      </c>
      <c r="B10" s="1336">
        <v>3172.3</v>
      </c>
      <c r="C10" s="1336">
        <v>3172.3</v>
      </c>
      <c r="D10" s="1337"/>
      <c r="E10" s="1336">
        <v>3170</v>
      </c>
      <c r="F10" s="1336">
        <v>3170</v>
      </c>
      <c r="G10" s="1337"/>
      <c r="H10" s="10"/>
      <c r="I10" s="1338">
        <f t="shared" si="0"/>
        <v>76.811138014527856</v>
      </c>
      <c r="J10" s="1338">
        <v>76.811138014527856</v>
      </c>
      <c r="K10" s="1339"/>
      <c r="L10" s="1338">
        <f t="shared" si="1"/>
        <v>73.720930232558146</v>
      </c>
      <c r="M10" s="1338">
        <v>73.720930232558146</v>
      </c>
      <c r="N10" s="1339"/>
      <c r="O10" s="10"/>
      <c r="P10" s="1331"/>
      <c r="Q10" s="1332"/>
      <c r="R10" s="10"/>
      <c r="S10" s="1336">
        <v>1788.2249999999999</v>
      </c>
      <c r="T10" s="1338">
        <v>56.5</v>
      </c>
    </row>
    <row r="11" spans="1:22" x14ac:dyDescent="0.2">
      <c r="A11" s="1333">
        <v>1995</v>
      </c>
      <c r="B11" s="1336">
        <v>3171.7</v>
      </c>
      <c r="C11" s="1336">
        <v>3171.7</v>
      </c>
      <c r="D11" s="1337"/>
      <c r="E11" s="1336">
        <v>3170</v>
      </c>
      <c r="F11" s="1336">
        <v>3170</v>
      </c>
      <c r="G11" s="1337"/>
      <c r="H11" s="10"/>
      <c r="I11" s="1338">
        <f t="shared" si="0"/>
        <v>76.79661016949153</v>
      </c>
      <c r="J11" s="1338">
        <v>76.79661016949153</v>
      </c>
      <c r="K11" s="1339"/>
      <c r="L11" s="1338">
        <f t="shared" si="1"/>
        <v>73.720930232558146</v>
      </c>
      <c r="M11" s="1338">
        <v>73.720930232558146</v>
      </c>
      <c r="N11" s="1339"/>
      <c r="O11" s="10"/>
      <c r="P11" s="1331"/>
      <c r="Q11" s="1332"/>
      <c r="R11" s="10"/>
      <c r="S11" s="1336">
        <v>1788.2249999999999</v>
      </c>
      <c r="T11" s="1338">
        <v>56.5</v>
      </c>
    </row>
    <row r="12" spans="1:22" x14ac:dyDescent="0.2">
      <c r="A12" s="1330">
        <v>1996</v>
      </c>
      <c r="B12" s="1336">
        <v>3170.9</v>
      </c>
      <c r="C12" s="1336">
        <v>3170.9</v>
      </c>
      <c r="D12" s="1337"/>
      <c r="E12" s="1336">
        <v>3170</v>
      </c>
      <c r="F12" s="1336">
        <v>3170</v>
      </c>
      <c r="G12" s="1337"/>
      <c r="H12" s="10"/>
      <c r="I12" s="1338">
        <f t="shared" si="0"/>
        <v>76.777239709443108</v>
      </c>
      <c r="J12" s="1338">
        <v>76.777239709443108</v>
      </c>
      <c r="K12" s="1339"/>
      <c r="L12" s="1338">
        <f t="shared" ref="L12" si="2">Q12/100*N12+(1-Q12/100)*M12</f>
        <v>73.549883990719252</v>
      </c>
      <c r="M12" s="1338">
        <v>73.549883990719252</v>
      </c>
      <c r="N12" s="1339"/>
      <c r="O12" s="10"/>
      <c r="P12" s="1331"/>
      <c r="Q12" s="1332"/>
      <c r="R12" s="10"/>
      <c r="S12" s="1336">
        <v>1788.2249999999999</v>
      </c>
      <c r="T12" s="1338">
        <v>56.5</v>
      </c>
    </row>
    <row r="13" spans="1:22" x14ac:dyDescent="0.2">
      <c r="A13" s="1333">
        <v>1997</v>
      </c>
      <c r="B13" s="1336">
        <v>3170</v>
      </c>
      <c r="C13" s="1336">
        <v>3170</v>
      </c>
      <c r="D13" s="1337"/>
      <c r="E13" s="1336">
        <v>3170</v>
      </c>
      <c r="F13" s="1336">
        <v>3170</v>
      </c>
      <c r="G13" s="1337"/>
      <c r="H13" s="10"/>
      <c r="I13" s="1338">
        <f t="shared" si="0"/>
        <v>76.94174757281553</v>
      </c>
      <c r="J13" s="1338">
        <v>76.94174757281553</v>
      </c>
      <c r="K13" s="1339"/>
      <c r="L13" s="1338">
        <f t="shared" si="1"/>
        <v>73.549883990719252</v>
      </c>
      <c r="M13" s="1338">
        <v>73.549883990719252</v>
      </c>
      <c r="N13" s="1339"/>
      <c r="O13" s="10"/>
      <c r="P13" s="1331"/>
      <c r="Q13" s="1332"/>
      <c r="R13" s="10"/>
      <c r="S13" s="1336">
        <v>1788.2249999999999</v>
      </c>
      <c r="T13" s="1338">
        <v>56.5</v>
      </c>
    </row>
    <row r="14" spans="1:22" x14ac:dyDescent="0.2">
      <c r="A14" s="1330">
        <v>1998</v>
      </c>
      <c r="B14" s="1336">
        <v>3170</v>
      </c>
      <c r="C14" s="1336">
        <v>3170</v>
      </c>
      <c r="D14" s="1337"/>
      <c r="E14" s="1336">
        <v>3170</v>
      </c>
      <c r="F14" s="1336">
        <v>3170</v>
      </c>
      <c r="G14" s="1337"/>
      <c r="H14" s="10"/>
      <c r="I14" s="1338">
        <f t="shared" si="0"/>
        <v>76.94174757281553</v>
      </c>
      <c r="J14" s="1338">
        <v>76.94174757281553</v>
      </c>
      <c r="K14" s="1339"/>
      <c r="L14" s="1338">
        <f t="shared" si="1"/>
        <v>73.549883990719252</v>
      </c>
      <c r="M14" s="1338">
        <v>73.549883990719252</v>
      </c>
      <c r="N14" s="1339"/>
      <c r="O14" s="10"/>
      <c r="P14" s="1331"/>
      <c r="Q14" s="1332"/>
      <c r="R14" s="10"/>
      <c r="S14" s="1336">
        <v>1788.2249999999999</v>
      </c>
      <c r="T14" s="1338">
        <v>56.5</v>
      </c>
    </row>
    <row r="15" spans="1:22" x14ac:dyDescent="0.2">
      <c r="A15" s="1333">
        <v>1999</v>
      </c>
      <c r="B15" s="1336">
        <v>3170</v>
      </c>
      <c r="C15" s="1336">
        <v>3170</v>
      </c>
      <c r="D15" s="1337"/>
      <c r="E15" s="1336">
        <v>3170</v>
      </c>
      <c r="F15" s="1336">
        <v>3170</v>
      </c>
      <c r="G15" s="1337"/>
      <c r="H15" s="10"/>
      <c r="I15" s="1338">
        <f t="shared" si="0"/>
        <v>76.94174757281553</v>
      </c>
      <c r="J15" s="1338">
        <v>76.94174757281553</v>
      </c>
      <c r="K15" s="1339"/>
      <c r="L15" s="1338">
        <f t="shared" si="1"/>
        <v>73.549883990719252</v>
      </c>
      <c r="M15" s="1338">
        <v>73.549883990719252</v>
      </c>
      <c r="N15" s="1339"/>
      <c r="O15" s="10"/>
      <c r="P15" s="1331"/>
      <c r="Q15" s="1332"/>
      <c r="R15" s="10"/>
      <c r="S15" s="1336">
        <v>1788.2249999999999</v>
      </c>
      <c r="T15" s="1338">
        <v>56.5</v>
      </c>
    </row>
    <row r="16" spans="1:22" x14ac:dyDescent="0.2">
      <c r="A16" s="1330">
        <v>2000</v>
      </c>
      <c r="B16" s="1336">
        <v>3170</v>
      </c>
      <c r="C16" s="1336">
        <v>3170</v>
      </c>
      <c r="D16" s="1337"/>
      <c r="E16" s="1336">
        <v>3170</v>
      </c>
      <c r="F16" s="1336">
        <v>3170</v>
      </c>
      <c r="G16" s="1337"/>
      <c r="H16" s="10"/>
      <c r="I16" s="1338">
        <f t="shared" si="0"/>
        <v>76.94174757281553</v>
      </c>
      <c r="J16" s="1338">
        <v>76.94174757281553</v>
      </c>
      <c r="K16" s="1339"/>
      <c r="L16" s="1338">
        <f t="shared" si="1"/>
        <v>73.549883990719252</v>
      </c>
      <c r="M16" s="1338">
        <v>73.549883990719252</v>
      </c>
      <c r="N16" s="1339"/>
      <c r="O16" s="10"/>
      <c r="P16" s="1331"/>
      <c r="Q16" s="1332"/>
      <c r="R16" s="10"/>
      <c r="S16" s="1336">
        <v>1797.7199999999998</v>
      </c>
      <c r="T16" s="1338">
        <v>56.8</v>
      </c>
    </row>
    <row r="17" spans="1:22" x14ac:dyDescent="0.2">
      <c r="A17" s="1333">
        <v>2001</v>
      </c>
      <c r="B17" s="1336">
        <v>3170</v>
      </c>
      <c r="C17" s="1336">
        <v>3170</v>
      </c>
      <c r="D17" s="1337"/>
      <c r="E17" s="1336">
        <v>3170</v>
      </c>
      <c r="F17" s="1336">
        <v>3170</v>
      </c>
      <c r="G17" s="1337"/>
      <c r="H17" s="10"/>
      <c r="I17" s="1338">
        <f t="shared" si="0"/>
        <v>76.94174757281553</v>
      </c>
      <c r="J17" s="1338">
        <v>76.94174757281553</v>
      </c>
      <c r="K17" s="1339"/>
      <c r="L17" s="1338">
        <f t="shared" si="1"/>
        <v>73.549883990719252</v>
      </c>
      <c r="M17" s="1338">
        <v>73.549883990719252</v>
      </c>
      <c r="N17" s="1339"/>
      <c r="O17" s="10"/>
      <c r="P17" s="1331"/>
      <c r="Q17" s="1332"/>
      <c r="R17" s="10"/>
      <c r="S17" s="1336">
        <v>1797.7199999999998</v>
      </c>
      <c r="T17" s="1338">
        <v>56.8</v>
      </c>
    </row>
    <row r="18" spans="1:22" x14ac:dyDescent="0.2">
      <c r="A18" s="1330">
        <v>2002</v>
      </c>
      <c r="B18" s="1336">
        <v>3170</v>
      </c>
      <c r="C18" s="1336">
        <v>3170</v>
      </c>
      <c r="D18" s="1337"/>
      <c r="E18" s="1336">
        <v>3170</v>
      </c>
      <c r="F18" s="1336">
        <v>3170</v>
      </c>
      <c r="G18" s="1337"/>
      <c r="H18" s="10"/>
      <c r="I18" s="1338">
        <f t="shared" si="0"/>
        <v>76.94174757281553</v>
      </c>
      <c r="J18" s="1338">
        <v>76.94174757281553</v>
      </c>
      <c r="K18" s="1339"/>
      <c r="L18" s="1338">
        <f t="shared" si="1"/>
        <v>73.549883990719252</v>
      </c>
      <c r="M18" s="1338">
        <v>73.549883990719252</v>
      </c>
      <c r="N18" s="1339"/>
      <c r="O18" s="10"/>
      <c r="P18" s="1331"/>
      <c r="Q18" s="1332"/>
      <c r="R18" s="10"/>
      <c r="S18" s="1336">
        <v>1797.7199999999998</v>
      </c>
      <c r="T18" s="1338">
        <v>56.8</v>
      </c>
    </row>
    <row r="19" spans="1:22" x14ac:dyDescent="0.2">
      <c r="A19" s="1333">
        <v>2003</v>
      </c>
      <c r="B19" s="1336">
        <v>3170</v>
      </c>
      <c r="C19" s="1336">
        <v>3170</v>
      </c>
      <c r="D19" s="1337"/>
      <c r="E19" s="1336">
        <v>3170</v>
      </c>
      <c r="F19" s="1336">
        <v>3170</v>
      </c>
      <c r="G19" s="1336">
        <v>2842</v>
      </c>
      <c r="H19" s="10"/>
      <c r="I19" s="1338">
        <f t="shared" si="0"/>
        <v>76.94174757281553</v>
      </c>
      <c r="J19" s="1338">
        <v>76.94174757281553</v>
      </c>
      <c r="K19" s="1339"/>
      <c r="L19" s="1338">
        <f t="shared" si="1"/>
        <v>73.551594222397881</v>
      </c>
      <c r="M19" s="1338">
        <v>73.549883990719252</v>
      </c>
      <c r="N19" s="1338">
        <v>76.810810810810807</v>
      </c>
      <c r="O19" s="10"/>
      <c r="P19" s="1331"/>
      <c r="Q19" s="1338">
        <f>'2.1'!$R$70</f>
        <v>5.2446183953033292E-2</v>
      </c>
      <c r="R19" s="10"/>
      <c r="S19" s="1336">
        <v>1797.7199999999998</v>
      </c>
      <c r="T19" s="1338">
        <v>56.8</v>
      </c>
    </row>
    <row r="20" spans="1:22" x14ac:dyDescent="0.2">
      <c r="A20" s="1330">
        <v>2004</v>
      </c>
      <c r="B20" s="1336">
        <v>3170</v>
      </c>
      <c r="C20" s="1336">
        <v>3170</v>
      </c>
      <c r="D20" s="1337"/>
      <c r="E20" s="1336">
        <v>3170</v>
      </c>
      <c r="F20" s="1336">
        <v>3170</v>
      </c>
      <c r="G20" s="1336">
        <v>2842</v>
      </c>
      <c r="H20" s="10"/>
      <c r="I20" s="1338">
        <f t="shared" si="0"/>
        <v>76.94174757281553</v>
      </c>
      <c r="J20" s="1338">
        <v>76.94174757281553</v>
      </c>
      <c r="K20" s="1339"/>
      <c r="L20" s="1338">
        <f t="shared" si="1"/>
        <v>73.551535404906289</v>
      </c>
      <c r="M20" s="1338">
        <v>73.549883990719252</v>
      </c>
      <c r="N20" s="1338">
        <v>76.810810810810807</v>
      </c>
      <c r="O20" s="10"/>
      <c r="P20" s="1331"/>
      <c r="Q20" s="1338">
        <f>'2.1'!$S$70</f>
        <v>5.0642479213907805E-2</v>
      </c>
      <c r="R20" s="10"/>
      <c r="S20" s="1336">
        <v>1797.7199999999998</v>
      </c>
      <c r="T20" s="1338">
        <v>56.8</v>
      </c>
    </row>
    <row r="21" spans="1:22" x14ac:dyDescent="0.2">
      <c r="A21" s="1333">
        <v>2005</v>
      </c>
      <c r="B21" s="1336">
        <v>3170</v>
      </c>
      <c r="C21" s="1336">
        <v>3170</v>
      </c>
      <c r="D21" s="1337"/>
      <c r="E21" s="1336">
        <v>3170</v>
      </c>
      <c r="F21" s="1336">
        <v>3170</v>
      </c>
      <c r="G21" s="1336">
        <v>2842</v>
      </c>
      <c r="H21" s="10"/>
      <c r="I21" s="1338">
        <f t="shared" si="0"/>
        <v>76.94174757281553</v>
      </c>
      <c r="J21" s="1338">
        <v>76.94174757281553</v>
      </c>
      <c r="K21" s="1339"/>
      <c r="L21" s="1338">
        <f t="shared" si="1"/>
        <v>73.551106989638029</v>
      </c>
      <c r="M21" s="1338">
        <v>73.549883990719252</v>
      </c>
      <c r="N21" s="1338">
        <v>76.810810810810807</v>
      </c>
      <c r="O21" s="10"/>
      <c r="P21" s="1331"/>
      <c r="Q21" s="1338">
        <f>'2.1'!$T$70</f>
        <v>3.7504641663572251E-2</v>
      </c>
      <c r="R21" s="10"/>
      <c r="S21" s="1336">
        <v>1797.7199999999998</v>
      </c>
      <c r="T21" s="1338">
        <v>56.8</v>
      </c>
    </row>
    <row r="22" spans="1:22" x14ac:dyDescent="0.2">
      <c r="A22" s="1330">
        <v>2006</v>
      </c>
      <c r="B22" s="1336">
        <f>I22*'2.6'!B22</f>
        <v>3160.0667281523761</v>
      </c>
      <c r="C22" s="1336">
        <f>J22*'2.6'!C22</f>
        <v>3166.4</v>
      </c>
      <c r="D22" s="1336">
        <f>K22*'2.6'!D22</f>
        <v>1909.9999999999998</v>
      </c>
      <c r="E22" s="1336">
        <f>L22*'2.6'!E22</f>
        <v>3166.1493860317205</v>
      </c>
      <c r="F22" s="1336">
        <f>M22*'2.6'!F22</f>
        <v>3167.1999999999994</v>
      </c>
      <c r="G22" s="1336">
        <f>N22*'2.6'!G22</f>
        <v>2842</v>
      </c>
      <c r="H22" s="10"/>
      <c r="I22" s="1338">
        <f t="shared" si="0"/>
        <v>76.444773915363243</v>
      </c>
      <c r="J22" s="1338">
        <v>76.483091787439619</v>
      </c>
      <c r="K22" s="1338">
        <v>68.214285714285708</v>
      </c>
      <c r="L22" s="1338">
        <f t="shared" si="1"/>
        <v>73.496375958886929</v>
      </c>
      <c r="M22" s="1338">
        <v>73.484918793503468</v>
      </c>
      <c r="N22" s="1338">
        <v>76.810810810810807</v>
      </c>
      <c r="O22" s="10"/>
      <c r="P22" s="1338">
        <f>'2.1'!$U$69</f>
        <v>0.46340271784572862</v>
      </c>
      <c r="Q22" s="1338">
        <f>'2.1'!$U$70</f>
        <v>0.34448398576512451</v>
      </c>
      <c r="R22" s="10"/>
      <c r="S22" s="1336">
        <v>1797.7199999999998</v>
      </c>
      <c r="T22" s="1338">
        <v>56.8</v>
      </c>
      <c r="V22" s="1325"/>
    </row>
    <row r="23" spans="1:22" x14ac:dyDescent="0.2">
      <c r="A23" s="1333">
        <v>2007</v>
      </c>
      <c r="B23" s="1336">
        <f>I23*'2.6'!B23</f>
        <v>3125.2103734964785</v>
      </c>
      <c r="C23" s="1336">
        <f>J23*'2.6'!C23</f>
        <v>3153.3</v>
      </c>
      <c r="D23" s="1336">
        <f>K23*'2.6'!D23</f>
        <v>1910</v>
      </c>
      <c r="E23" s="1336">
        <f>L23*'2.6'!E23</f>
        <v>3125.9174908907798</v>
      </c>
      <c r="F23" s="1336">
        <f>M23*'2.6'!F23</f>
        <v>3134.6999999999994</v>
      </c>
      <c r="G23" s="1336">
        <f>N23*'2.6'!G23</f>
        <v>2842</v>
      </c>
      <c r="H23" s="10"/>
      <c r="I23" s="1338">
        <f t="shared" si="0"/>
        <v>74.587672890010865</v>
      </c>
      <c r="J23" s="1338">
        <v>74.722748815165872</v>
      </c>
      <c r="K23" s="1338">
        <v>68.314431254941866</v>
      </c>
      <c r="L23" s="1338">
        <f t="shared" si="1"/>
        <v>72.864249212851362</v>
      </c>
      <c r="M23" s="1338">
        <v>72.730858468677482</v>
      </c>
      <c r="N23" s="1338">
        <v>76.810810810810807</v>
      </c>
      <c r="O23" s="10"/>
      <c r="P23" s="1338">
        <f>'2.1'!$V$69</f>
        <v>2.1078219655249981</v>
      </c>
      <c r="Q23" s="1338">
        <f>'2.1'!$V$70</f>
        <v>3.2694191742477381</v>
      </c>
      <c r="R23" s="10"/>
      <c r="S23" s="1336">
        <v>1794.5550000000001</v>
      </c>
      <c r="T23" s="1338">
        <v>56.7</v>
      </c>
      <c r="V23" s="1325"/>
    </row>
    <row r="24" spans="1:22" x14ac:dyDescent="0.2">
      <c r="A24" s="1330">
        <v>2008</v>
      </c>
      <c r="B24" s="1336">
        <f>I24*'2.6'!B24</f>
        <v>3115.1969567692418</v>
      </c>
      <c r="C24" s="1336">
        <f>J24*'2.6'!C24</f>
        <v>3149.3</v>
      </c>
      <c r="D24" s="1336">
        <f>K24*'2.6'!D24</f>
        <v>1910.0000000000002</v>
      </c>
      <c r="E24" s="1336">
        <f>L24*'2.6'!E24</f>
        <v>3125.8188419657818</v>
      </c>
      <c r="F24" s="1336">
        <f>M24*'2.6'!F24</f>
        <v>3132.7</v>
      </c>
      <c r="G24" s="1336">
        <f>N24*'2.6'!G24</f>
        <v>2842</v>
      </c>
      <c r="H24" s="10"/>
      <c r="I24" s="1338">
        <f t="shared" si="0"/>
        <v>74.137775945433006</v>
      </c>
      <c r="J24" s="1338">
        <v>74.275943396226424</v>
      </c>
      <c r="K24" s="1338">
        <v>68.94580189107991</v>
      </c>
      <c r="L24" s="1338">
        <f t="shared" si="1"/>
        <v>72.627818984787893</v>
      </c>
      <c r="M24" s="1338">
        <v>72.516203703703695</v>
      </c>
      <c r="N24" s="1338">
        <v>76.810810810810807</v>
      </c>
      <c r="O24" s="10"/>
      <c r="P24" s="1338">
        <f>'2.1'!$W$69</f>
        <v>2.5921910452100736</v>
      </c>
      <c r="Q24" s="1338">
        <f>'2.1'!$W$70</f>
        <v>2.5989637305699484</v>
      </c>
      <c r="R24" s="10"/>
      <c r="S24" s="1336">
        <v>1794.5550000000001</v>
      </c>
      <c r="T24" s="1338">
        <v>56.7</v>
      </c>
      <c r="V24" s="1325"/>
    </row>
    <row r="25" spans="1:22" x14ac:dyDescent="0.2">
      <c r="A25" s="1333">
        <v>2009</v>
      </c>
      <c r="B25" s="1336">
        <f>I25*'2.6'!B25</f>
        <v>3100.8545727663009</v>
      </c>
      <c r="C25" s="1336">
        <f>J25*'2.6'!C25</f>
        <v>3143</v>
      </c>
      <c r="D25" s="1336">
        <f>K25*'2.6'!D25</f>
        <v>1910</v>
      </c>
      <c r="E25" s="1336">
        <f>L25*'2.6'!E25</f>
        <v>3120.5662226762447</v>
      </c>
      <c r="F25" s="1336">
        <f>M25*'2.6'!F25</f>
        <v>3130</v>
      </c>
      <c r="G25" s="1336">
        <f>N25*'2.6'!G25</f>
        <v>2842</v>
      </c>
      <c r="H25" s="10"/>
      <c r="I25" s="1338">
        <f t="shared" si="0"/>
        <v>73.332949614628546</v>
      </c>
      <c r="J25" s="1338">
        <v>73.434579439252346</v>
      </c>
      <c r="K25" s="1338">
        <v>70.34869522552718</v>
      </c>
      <c r="L25" s="1338">
        <f t="shared" si="1"/>
        <v>72.610613804027381</v>
      </c>
      <c r="M25" s="1338">
        <v>72.453703703703695</v>
      </c>
      <c r="N25" s="1338">
        <v>76.810810810810807</v>
      </c>
      <c r="O25" s="10"/>
      <c r="P25" s="1338">
        <f>'2.1'!$X$69</f>
        <v>3.2933777674414988</v>
      </c>
      <c r="Q25" s="1338">
        <f>'2.1'!$X$70</f>
        <v>3.6012449652142036</v>
      </c>
      <c r="R25" s="10"/>
      <c r="S25" s="1336">
        <v>1791.3899999999999</v>
      </c>
      <c r="T25" s="1338">
        <v>56.6</v>
      </c>
      <c r="V25" s="1325"/>
    </row>
    <row r="26" spans="1:22" x14ac:dyDescent="0.2">
      <c r="A26" s="1330">
        <v>2010</v>
      </c>
      <c r="B26" s="1336">
        <f>I26*'2.6'!B26</f>
        <v>3102.1539357042884</v>
      </c>
      <c r="C26" s="1336">
        <f>J26*'2.6'!C26</f>
        <v>3143</v>
      </c>
      <c r="D26" s="1336">
        <f>K26*'2.6'!D26</f>
        <v>1910.0000000000002</v>
      </c>
      <c r="E26" s="1336">
        <f>L26*'2.6'!E26</f>
        <v>3151.2124831352871</v>
      </c>
      <c r="F26" s="1336">
        <f>M26*'2.6'!F26</f>
        <v>3155.3999999999996</v>
      </c>
      <c r="G26" s="1336">
        <f>N26*'2.6'!G26</f>
        <v>2842</v>
      </c>
      <c r="H26" s="10"/>
      <c r="I26" s="1338">
        <f t="shared" si="0"/>
        <v>73.348224973920651</v>
      </c>
      <c r="J26" s="1338">
        <v>73.434579439252346</v>
      </c>
      <c r="K26" s="1338">
        <v>70.740740740740748</v>
      </c>
      <c r="L26" s="1338">
        <f t="shared" si="1"/>
        <v>73.096022992151532</v>
      </c>
      <c r="M26" s="1338">
        <v>73.041666666666657</v>
      </c>
      <c r="N26" s="1338">
        <v>76.810810810810807</v>
      </c>
      <c r="O26" s="10"/>
      <c r="P26" s="1338">
        <f>'2.1'!$Y$69</f>
        <v>3.2056286584419511</v>
      </c>
      <c r="Q26" s="1338">
        <f>'2.1'!$Y$70</f>
        <v>1.4421397379912633</v>
      </c>
      <c r="R26" s="10"/>
      <c r="S26" s="1336">
        <v>1791.3899999999999</v>
      </c>
      <c r="T26" s="1338">
        <v>56.6</v>
      </c>
      <c r="V26" s="1325"/>
    </row>
    <row r="27" spans="1:22" x14ac:dyDescent="0.2">
      <c r="A27" s="1330">
        <v>2011</v>
      </c>
      <c r="B27" s="1336">
        <f>I27*'2.6'!B27</f>
        <v>3096.7447721810677</v>
      </c>
      <c r="C27" s="1336">
        <f>J27*'2.6'!C27</f>
        <v>3141.1</v>
      </c>
      <c r="D27" s="1336">
        <f>K27*'2.6'!D27</f>
        <v>1911.343784389752</v>
      </c>
      <c r="E27" s="1336">
        <f>L27*'2.6'!E27</f>
        <v>3131.6674439101171</v>
      </c>
      <c r="F27" s="1336">
        <f>M27*'2.6'!F27</f>
        <v>3140.3</v>
      </c>
      <c r="G27" s="1336">
        <f>N27*'2.6'!G27</f>
        <v>2790.8286178582675</v>
      </c>
      <c r="H27" s="10"/>
      <c r="I27" s="1338">
        <f t="shared" si="0"/>
        <v>73.136743511618377</v>
      </c>
      <c r="J27" s="1338">
        <v>73.219114219114218</v>
      </c>
      <c r="K27" s="1338">
        <v>70.868265337415451</v>
      </c>
      <c r="L27" s="1338">
        <f t="shared" si="1"/>
        <v>72.762463806027881</v>
      </c>
      <c r="M27" s="1338">
        <v>72.692129629629633</v>
      </c>
      <c r="N27" s="1338">
        <v>75.406148563493019</v>
      </c>
      <c r="O27" s="10"/>
      <c r="P27" s="1338">
        <f>'2.1'!$Z$69</f>
        <v>3.5038707990590008</v>
      </c>
      <c r="Q27" s="1338">
        <f>'2.1'!$Z$70</f>
        <v>2.5915138439410303</v>
      </c>
      <c r="R27" s="10"/>
      <c r="S27" s="1336">
        <v>1788.2249999999999</v>
      </c>
      <c r="T27" s="1338">
        <v>56.5</v>
      </c>
      <c r="V27" s="1325"/>
    </row>
    <row r="28" spans="1:22" x14ac:dyDescent="0.2">
      <c r="A28" s="1330">
        <v>2012</v>
      </c>
      <c r="B28" s="1336">
        <f>I28*'2.6'!B28</f>
        <v>3102.1644526876375</v>
      </c>
      <c r="C28" s="1336">
        <f>J28*'2.6'!C28</f>
        <v>3141.1</v>
      </c>
      <c r="D28" s="1336">
        <f>K28*'2.6'!D28</f>
        <v>1917.2825724512079</v>
      </c>
      <c r="E28" s="1336">
        <f>L28*'2.6'!E28</f>
        <v>3120.9877701688406</v>
      </c>
      <c r="F28" s="1336">
        <f>M28*'2.6'!F28</f>
        <v>3131.5</v>
      </c>
      <c r="G28" s="1336">
        <f>N28*'2.6'!G28</f>
        <v>2796.2863451949975</v>
      </c>
      <c r="H28" s="10"/>
      <c r="I28" s="1338">
        <f t="shared" si="0"/>
        <v>73.479609185031364</v>
      </c>
      <c r="J28" s="1338">
        <v>73.562060889929739</v>
      </c>
      <c r="K28" s="1338">
        <v>70.884430666848317</v>
      </c>
      <c r="L28" s="1338">
        <f t="shared" si="1"/>
        <v>72.581697315196976</v>
      </c>
      <c r="M28" s="1338">
        <v>72.488425925925924</v>
      </c>
      <c r="N28" s="1338">
        <v>75.315377299585037</v>
      </c>
      <c r="O28" s="10"/>
      <c r="P28" s="1338">
        <f>'2.1'!$AA$69</f>
        <v>3.079278990341515</v>
      </c>
      <c r="Q28" s="1338">
        <f>'2.1'!$AA$70</f>
        <v>3.2993630573248409</v>
      </c>
      <c r="R28" s="10"/>
      <c r="S28" s="1336">
        <v>1788.2249999999999</v>
      </c>
      <c r="T28" s="1338">
        <v>56.5</v>
      </c>
      <c r="V28" s="1325"/>
    </row>
    <row r="29" spans="1:22" x14ac:dyDescent="0.2">
      <c r="A29" s="1330">
        <v>2013</v>
      </c>
      <c r="B29" s="1336">
        <f>I29*'2.6'!B29</f>
        <v>3100.7612739184997</v>
      </c>
      <c r="C29" s="1336">
        <f>J29*'2.6'!C29</f>
        <v>3141.1</v>
      </c>
      <c r="D29" s="1336">
        <f>K29*'2.6'!D29</f>
        <v>1907.5114638902119</v>
      </c>
      <c r="E29" s="1336">
        <f>L29*'2.6'!E29</f>
        <v>3121.2540909493246</v>
      </c>
      <c r="F29" s="1336">
        <f>M29*'2.6'!F29</f>
        <v>3130</v>
      </c>
      <c r="G29" s="1336">
        <f>N29*'2.6'!G29</f>
        <v>2793.0371702431235</v>
      </c>
      <c r="H29" s="10"/>
      <c r="I29" s="1338">
        <f t="shared" si="0"/>
        <v>73.31006788850091</v>
      </c>
      <c r="J29" s="1338">
        <v>73.390186915887853</v>
      </c>
      <c r="K29" s="1338">
        <v>70.862894567460174</v>
      </c>
      <c r="L29" s="1338">
        <f t="shared" si="1"/>
        <v>72.533504512082359</v>
      </c>
      <c r="M29" s="1338">
        <v>72.453703703703695</v>
      </c>
      <c r="N29" s="1338">
        <v>75.369347507693959</v>
      </c>
      <c r="O29" s="10"/>
      <c r="P29" s="1338">
        <f>'2.1'!$AB$69</f>
        <v>3.1701527303238359</v>
      </c>
      <c r="Q29" s="1338">
        <f>'2.1'!$AB$70</f>
        <v>2.7369875658149749</v>
      </c>
      <c r="R29" s="10"/>
      <c r="S29" s="1336">
        <v>1788.2249999999999</v>
      </c>
      <c r="T29" s="1338">
        <v>56.5</v>
      </c>
      <c r="V29" s="1325"/>
    </row>
    <row r="30" spans="1:22" x14ac:dyDescent="0.2">
      <c r="A30" s="1330">
        <v>2014</v>
      </c>
      <c r="B30" s="1336">
        <f>I30*'2.6'!B30</f>
        <v>3099.6188586559138</v>
      </c>
      <c r="C30" s="1336">
        <f>J30*'2.6'!C30</f>
        <v>3141.1</v>
      </c>
      <c r="D30" s="1336">
        <f>K30*'2.6'!D30</f>
        <v>1913.5749695169766</v>
      </c>
      <c r="E30" s="1336">
        <f>L30*'2.6'!E30</f>
        <v>3118.4222236753913</v>
      </c>
      <c r="F30" s="1336">
        <f>M30*'2.6'!F30</f>
        <v>3130</v>
      </c>
      <c r="G30" s="1336">
        <f>N30*'2.6'!G30</f>
        <v>2800.9052786078873</v>
      </c>
      <c r="H30" s="10"/>
      <c r="I30" s="1338">
        <f t="shared" si="0"/>
        <v>73.142541212835837</v>
      </c>
      <c r="J30" s="1338">
        <v>73.219114219114218</v>
      </c>
      <c r="K30" s="1338">
        <v>70.886911244762842</v>
      </c>
      <c r="L30" s="1338">
        <f t="shared" si="1"/>
        <v>72.556707133181533</v>
      </c>
      <c r="M30" s="1338">
        <v>72.453703703703695</v>
      </c>
      <c r="N30" s="1338">
        <v>75.23900264388358</v>
      </c>
      <c r="O30" s="10"/>
      <c r="P30" s="1338">
        <f>'2.1'!$AC$69</f>
        <v>3.2832908250484287</v>
      </c>
      <c r="Q30" s="1338">
        <f>'2.1'!$AC$70</f>
        <v>3.6981103892273306</v>
      </c>
      <c r="R30" s="10"/>
      <c r="S30" s="1336">
        <v>1785.06</v>
      </c>
      <c r="T30" s="1338">
        <v>56.4</v>
      </c>
      <c r="V30" s="1325"/>
    </row>
    <row r="31" spans="1:22" x14ac:dyDescent="0.2">
      <c r="A31" s="1330">
        <v>2015</v>
      </c>
      <c r="B31" s="1336">
        <f>I31*'2.6'!B31</f>
        <v>3094.4298476444401</v>
      </c>
      <c r="C31" s="1336">
        <f>J31*'2.6'!C31</f>
        <v>3140</v>
      </c>
      <c r="D31" s="1336">
        <f>K31*'2.6'!D31</f>
        <v>1914.4748510464035</v>
      </c>
      <c r="E31" s="1336">
        <f>L31*'2.6'!E31</f>
        <v>3121.4407386781713</v>
      </c>
      <c r="F31" s="1336">
        <f>M31*'2.6'!F31</f>
        <v>3130</v>
      </c>
      <c r="G31" s="1336">
        <f>N31*'2.6'!G31</f>
        <v>2795.6571112318752</v>
      </c>
      <c r="H31" s="10"/>
      <c r="I31" s="1338">
        <f t="shared" si="0"/>
        <v>72.945999727021402</v>
      </c>
      <c r="J31" s="1338">
        <v>73.023255813953483</v>
      </c>
      <c r="K31" s="1338">
        <v>70.889844484033077</v>
      </c>
      <c r="L31" s="1338">
        <f t="shared" si="1"/>
        <v>72.531171104254426</v>
      </c>
      <c r="M31" s="1338">
        <v>72.453703703703695</v>
      </c>
      <c r="N31" s="1338">
        <v>75.325813322825127</v>
      </c>
      <c r="O31" s="10"/>
      <c r="P31" s="1338">
        <f>'2.1'!$AD$69</f>
        <v>3.6212466789032782</v>
      </c>
      <c r="Q31" s="1338">
        <f>'2.1'!$AD$70</f>
        <v>2.6972299397969048</v>
      </c>
      <c r="R31" s="10"/>
      <c r="S31" s="1336">
        <v>1788.2249999999999</v>
      </c>
      <c r="T31" s="1338">
        <v>56.5</v>
      </c>
      <c r="V31" s="1325"/>
    </row>
    <row r="32" spans="1:22" x14ac:dyDescent="0.2">
      <c r="A32" s="1330">
        <v>2016</v>
      </c>
      <c r="B32" s="1336">
        <f>I32*'2.6'!B32</f>
        <v>3102.3209633882152</v>
      </c>
      <c r="C32" s="1336">
        <f>J32*'2.6'!C32</f>
        <v>3140</v>
      </c>
      <c r="D32" s="1336">
        <f>K32*'2.6'!D32</f>
        <v>1914.9905532508831</v>
      </c>
      <c r="E32" s="1336">
        <f>L32*'2.6'!E32</f>
        <v>3123.3957951875277</v>
      </c>
      <c r="F32" s="1336">
        <f>M32*'2.6'!F32</f>
        <v>3130</v>
      </c>
      <c r="G32" s="1336">
        <f>N32*'2.6'!G32</f>
        <v>2796.0836383828164</v>
      </c>
      <c r="H32" s="10"/>
      <c r="I32" s="1338">
        <f t="shared" si="0"/>
        <v>72.95939190276259</v>
      </c>
      <c r="J32" s="1338">
        <v>73.023255813953483</v>
      </c>
      <c r="K32" s="1338">
        <v>70.890881780812236</v>
      </c>
      <c r="L32" s="1338">
        <f t="shared" si="1"/>
        <v>72.513416873725163</v>
      </c>
      <c r="M32" s="1338">
        <v>72.453703703703695</v>
      </c>
      <c r="N32" s="1338">
        <v>75.318738420828609</v>
      </c>
      <c r="O32" s="10"/>
      <c r="P32" s="1338">
        <f>'2.1'!$AE$69</f>
        <v>2.9949675900340802</v>
      </c>
      <c r="Q32" s="1338">
        <f>'2.1'!$AE$70</f>
        <v>2.0842040644235982</v>
      </c>
      <c r="R32" s="10"/>
      <c r="S32" s="1336">
        <v>1788.2249999999999</v>
      </c>
      <c r="T32" s="1338">
        <v>56.5</v>
      </c>
      <c r="V32" s="1325"/>
    </row>
    <row r="33" spans="1:22" x14ac:dyDescent="0.2">
      <c r="A33" s="1330">
        <v>2017</v>
      </c>
      <c r="B33" s="1336">
        <f>I33*'2.6'!B33</f>
        <v>3122.2661874850992</v>
      </c>
      <c r="C33" s="1336">
        <f>J33*'2.6'!C33</f>
        <v>3161.9069767441856</v>
      </c>
      <c r="D33" s="1336">
        <f>K33*'2.6'!D33</f>
        <v>1915.1949426831859</v>
      </c>
      <c r="E33" s="1336">
        <f>L33*'2.6'!E33</f>
        <v>3120.3532098485275</v>
      </c>
      <c r="F33" s="1336">
        <f>M33*'2.6'!F33</f>
        <v>3130</v>
      </c>
      <c r="G33" s="1336">
        <f>N33*'2.6'!G33</f>
        <v>2793.4325683336406</v>
      </c>
      <c r="H33" s="10"/>
      <c r="I33" s="1338">
        <f t="shared" si="0"/>
        <v>72.957248532670988</v>
      </c>
      <c r="J33" s="1338">
        <v>73.023255813953483</v>
      </c>
      <c r="K33" s="1338">
        <v>70.8912927488349</v>
      </c>
      <c r="L33" s="1338">
        <f t="shared" si="1"/>
        <v>72.541603257754005</v>
      </c>
      <c r="M33" s="1338">
        <v>72.453703703703695</v>
      </c>
      <c r="N33" s="1338">
        <v>75.362768927032036</v>
      </c>
      <c r="O33" s="10"/>
      <c r="P33" s="1338">
        <f>'2.1'!$AF$69</f>
        <v>3.0960799632251899</v>
      </c>
      <c r="Q33" s="1338">
        <f>'2.1'!$AF$70</f>
        <v>3.0215738494080604</v>
      </c>
      <c r="R33" s="10"/>
      <c r="S33" s="1336">
        <v>1791.3899999999999</v>
      </c>
      <c r="T33" s="1338">
        <v>56.6</v>
      </c>
      <c r="V33" s="1325"/>
    </row>
    <row r="34" spans="1:22" x14ac:dyDescent="0.2">
      <c r="A34" s="1330">
        <v>2018</v>
      </c>
      <c r="B34" s="1336">
        <f>I34*'2.6'!B34</f>
        <v>3115.3048031865474</v>
      </c>
      <c r="C34" s="1336">
        <f>J34*'2.6'!C34</f>
        <v>3161.9069767441856</v>
      </c>
      <c r="D34" s="1336">
        <f>K34*'2.6'!D34</f>
        <v>2029.3323509632255</v>
      </c>
      <c r="E34" s="1336">
        <f>L34*'2.6'!E34</f>
        <v>3112.8915042758895</v>
      </c>
      <c r="F34" s="1336">
        <f>M34*'2.6'!F34</f>
        <v>3130</v>
      </c>
      <c r="G34" s="1336">
        <f>N34*'2.6'!G34</f>
        <v>2798.5905413059622</v>
      </c>
      <c r="H34" s="10"/>
      <c r="I34" s="1338">
        <f t="shared" si="0"/>
        <v>72.928735136721869</v>
      </c>
      <c r="J34" s="1338">
        <v>73.023255813953483</v>
      </c>
      <c r="K34" s="1338">
        <v>70.658995783013694</v>
      </c>
      <c r="L34" s="1338">
        <f t="shared" si="1"/>
        <v>72.606898057110868</v>
      </c>
      <c r="M34" s="1338">
        <v>72.453703703703695</v>
      </c>
      <c r="N34" s="1338">
        <v>75.277226236731153</v>
      </c>
      <c r="O34" s="10"/>
      <c r="P34" s="1338">
        <f>'2.1'!$AG$69</f>
        <v>3.9978968469916603</v>
      </c>
      <c r="Q34" s="1338">
        <f>'2.1'!$AG$70</f>
        <v>5.4256465679031596</v>
      </c>
      <c r="R34" s="10"/>
      <c r="S34" s="1336">
        <v>1791.3899999999999</v>
      </c>
      <c r="T34" s="1338">
        <v>56.6</v>
      </c>
      <c r="V34" s="1325"/>
    </row>
    <row r="35" spans="1:22" x14ac:dyDescent="0.2">
      <c r="A35" s="1330">
        <v>2019</v>
      </c>
      <c r="B35" s="1336">
        <f>I35*'2.6'!B35</f>
        <v>3109.0352622648124</v>
      </c>
      <c r="C35" s="1336">
        <f>J35*'2.6'!C35</f>
        <v>3161.9069767441856</v>
      </c>
      <c r="D35" s="1336">
        <f>K35*'2.6'!D35</f>
        <v>2032.4321588525822</v>
      </c>
      <c r="E35" s="1336">
        <f>L35*'2.6'!E35</f>
        <v>3111.0659154224022</v>
      </c>
      <c r="F35" s="1336">
        <f>M35*'2.6'!F35</f>
        <v>3130</v>
      </c>
      <c r="G35" s="1336">
        <f>N35*'2.6'!G35</f>
        <v>2852.390650050505</v>
      </c>
      <c r="H35" s="10"/>
      <c r="I35" s="1338">
        <f t="shared" si="0"/>
        <v>72.908924801805171</v>
      </c>
      <c r="J35" s="1338">
        <v>73.023255813953483</v>
      </c>
      <c r="K35" s="1338">
        <v>70.505635853634004</v>
      </c>
      <c r="L35" s="1338">
        <f t="shared" si="1"/>
        <v>72.591847870290877</v>
      </c>
      <c r="M35" s="1338">
        <v>72.453703703703695</v>
      </c>
      <c r="N35" s="1338">
        <v>74.414413788444051</v>
      </c>
      <c r="O35" s="10"/>
      <c r="P35" s="1338">
        <f>'2.1'!$AH$69</f>
        <v>4.5412339411947045</v>
      </c>
      <c r="Q35" s="1338">
        <f>'2.1'!$AH$70</f>
        <v>7.0456192204195789</v>
      </c>
      <c r="R35" s="10"/>
      <c r="S35" s="1336">
        <v>1791.3899999999999</v>
      </c>
      <c r="T35" s="1338">
        <v>56.6</v>
      </c>
      <c r="V35" s="1325"/>
    </row>
    <row r="36" spans="1:22" x14ac:dyDescent="0.2">
      <c r="A36" s="1330">
        <v>2020</v>
      </c>
      <c r="B36" s="1336">
        <f>I36*'2.6'!B36</f>
        <v>3087.4840338837239</v>
      </c>
      <c r="C36" s="1336">
        <f>J36*'2.6'!C36</f>
        <v>3161.9069767441856</v>
      </c>
      <c r="D36" s="1336">
        <f>K36*'2.6'!D36</f>
        <v>1976.125628732121</v>
      </c>
      <c r="E36" s="1336">
        <f>L36*'2.6'!E36</f>
        <v>3112.2580978455017</v>
      </c>
      <c r="F36" s="1336">
        <f>M36*'2.6'!F36</f>
        <v>3130</v>
      </c>
      <c r="G36" s="1336">
        <f>N36*'2.6'!G36</f>
        <v>2814.5325535523984</v>
      </c>
      <c r="H36" s="10"/>
      <c r="I36" s="1338">
        <f t="shared" si="0"/>
        <v>72.882118071761482</v>
      </c>
      <c r="J36" s="1338">
        <v>73.023255813953483</v>
      </c>
      <c r="K36" s="1338">
        <v>70.711299274882776</v>
      </c>
      <c r="L36" s="1338">
        <f t="shared" si="1"/>
        <v>72.60435123766915</v>
      </c>
      <c r="M36" s="1338">
        <v>72.453703703703695</v>
      </c>
      <c r="N36" s="1338">
        <v>75.016024479058061</v>
      </c>
      <c r="O36" s="10"/>
      <c r="P36" s="1338">
        <f>'2.1'!$AI$69</f>
        <v>6.1046883800305114</v>
      </c>
      <c r="Q36" s="1338">
        <f>'2.1'!$AI$70</f>
        <v>5.8793393635351343</v>
      </c>
      <c r="R36" s="10"/>
      <c r="S36" s="1336">
        <v>1785.06</v>
      </c>
      <c r="T36" s="1338">
        <v>56.4</v>
      </c>
      <c r="V36" s="1325"/>
    </row>
    <row r="37" spans="1:22" x14ac:dyDescent="0.2">
      <c r="A37" s="489"/>
      <c r="B37" s="69"/>
      <c r="C37" s="69"/>
      <c r="D37" s="69"/>
      <c r="E37" s="69"/>
      <c r="F37" s="69"/>
      <c r="G37" s="69"/>
      <c r="I37" s="70"/>
      <c r="J37" s="70"/>
      <c r="K37" s="70"/>
      <c r="L37" s="70"/>
      <c r="M37" s="70"/>
      <c r="N37" s="70"/>
      <c r="P37" s="70"/>
      <c r="Q37" s="70"/>
    </row>
    <row r="38" spans="1:22" x14ac:dyDescent="0.2">
      <c r="A38" s="65" t="s">
        <v>181</v>
      </c>
    </row>
    <row r="39" spans="1:22" x14ac:dyDescent="0.2">
      <c r="A39" s="66" t="s">
        <v>182</v>
      </c>
    </row>
    <row r="40" spans="1:22" x14ac:dyDescent="0.2">
      <c r="A40" s="1390" t="s">
        <v>1909</v>
      </c>
    </row>
  </sheetData>
  <mergeCells count="1">
    <mergeCell ref="A1:C1"/>
  </mergeCells>
  <hyperlinks>
    <hyperlink ref="A1" location="Contents!A1" display="To table of contents" xr:uid="{00000000-0004-0000-0800-000000000000}"/>
    <hyperlink ref="A39" r:id="rId1" xr:uid="{00000000-0004-0000-0800-000001000000}"/>
  </hyperlinks>
  <pageMargins left="0.7" right="0.7" top="0.75" bottom="0.75" header="0.3" footer="0.3"/>
  <pageSetup orientation="portrait" horizontalDpi="1200" verticalDpi="1200" r:id="rId2"/>
  <customProperties>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73</vt:i4>
      </vt:variant>
    </vt:vector>
  </HeadingPairs>
  <TitlesOfParts>
    <vt:vector size="73" baseType="lpstr">
      <vt:lpstr>Contents</vt:lpstr>
      <vt:lpstr>Disclaimer</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3.13</vt:lpstr>
      <vt:lpstr>3.14</vt:lpstr>
      <vt:lpstr>4.1</vt:lpstr>
      <vt:lpstr>4.2</vt:lpstr>
      <vt:lpstr>4.3</vt:lpstr>
      <vt:lpstr>5.1</vt:lpstr>
      <vt:lpstr>5.2</vt:lpstr>
      <vt:lpstr>5.3</vt:lpstr>
      <vt:lpstr>5.4</vt:lpstr>
      <vt:lpstr>5.5</vt:lpstr>
      <vt:lpstr>5.6</vt:lpstr>
      <vt:lpstr>5.7</vt:lpstr>
      <vt:lpstr>5.8</vt:lpstr>
      <vt:lpstr>6.1</vt:lpstr>
      <vt:lpstr>6.2</vt:lpstr>
      <vt:lpstr>6.3</vt:lpstr>
      <vt:lpstr>7.1</vt:lpstr>
      <vt:lpstr>7.2</vt:lpstr>
      <vt:lpstr>7.3</vt:lpstr>
      <vt:lpstr>7.4</vt:lpstr>
      <vt:lpstr>7.5</vt:lpstr>
      <vt:lpstr>7.6</vt:lpstr>
      <vt:lpstr>7.7</vt:lpstr>
      <vt:lpstr>7.8</vt:lpstr>
      <vt:lpstr>7.9</vt:lpstr>
      <vt:lpstr>7.10</vt:lpstr>
      <vt:lpstr>7.11</vt:lpstr>
      <vt:lpstr>8.1</vt:lpstr>
      <vt:lpstr>8.2</vt:lpstr>
      <vt:lpstr>8.3</vt:lpstr>
      <vt:lpstr>8.4</vt:lpstr>
      <vt:lpstr>8.5</vt:lpstr>
      <vt:lpstr>8.6</vt:lpstr>
      <vt:lpstr>8.7</vt:lpstr>
      <vt:lpstr>8.8</vt:lpstr>
      <vt:lpstr>8.9</vt:lpstr>
      <vt:lpstr>8.10</vt:lpstr>
      <vt:lpstr>8.11</vt:lpstr>
      <vt:lpstr>8.12</vt:lpstr>
      <vt:lpstr>8.13</vt:lpstr>
      <vt:lpstr>8.14</vt:lpstr>
      <vt:lpstr>9.1</vt:lpstr>
      <vt:lpstr>9.2</vt:lpstr>
      <vt:lpstr>9.3</vt:lpstr>
      <vt:lpstr>9.4</vt:lpstr>
      <vt:lpstr>9.5</vt:lpstr>
      <vt:lpstr>9.6</vt:lpstr>
      <vt:lpstr>9.7</vt:lpstr>
      <vt:lpstr>9.8</vt:lpstr>
      <vt:lpstr>9.9</vt:lpstr>
      <vt:lpstr>9.10</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't Hoen (PBL)</dc:creator>
  <cp:lastModifiedBy>Hoen, 't Maarten</cp:lastModifiedBy>
  <dcterms:created xsi:type="dcterms:W3CDTF">2020-02-13T14:17:14Z</dcterms:created>
  <dcterms:modified xsi:type="dcterms:W3CDTF">2022-04-07T13:02:14Z</dcterms:modified>
</cp:coreProperties>
</file>